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9720" windowHeight="11415" activeTab="1"/>
  </bookViews>
  <sheets>
    <sheet name="ΓΥΜΝΑΣΙΑ" sheetId="6" r:id="rId1"/>
    <sheet name="ΛΥΚΕΙΑ" sheetId="7" r:id="rId2"/>
    <sheet name="ΕΠΑΛ" sheetId="9" r:id="rId3"/>
  </sheets>
  <definedNames>
    <definedName name="_xlnm._FilterDatabase" localSheetId="2" hidden="1">ΕΠΑΛ!$A$1:$N$57</definedName>
    <definedName name="_xlnm.Print_Area" localSheetId="1">ΛΥΚΕΙΑ!$A$2:$Q$71</definedName>
  </definedNames>
  <calcPr calcId="145621"/>
</workbook>
</file>

<file path=xl/calcChain.xml><?xml version="1.0" encoding="utf-8"?>
<calcChain xmlns="http://schemas.openxmlformats.org/spreadsheetml/2006/main">
  <c r="E66" i="7" l="1"/>
  <c r="E34" i="7"/>
  <c r="E12" i="7"/>
  <c r="D59" i="6" l="1"/>
  <c r="D69" i="6"/>
  <c r="D71" i="6" l="1"/>
  <c r="I59" i="9" l="1"/>
  <c r="I69" i="9"/>
  <c r="E69" i="9"/>
  <c r="E59" i="9"/>
  <c r="I71" i="9" l="1"/>
  <c r="E71" i="9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61" i="7"/>
  <c r="P62" i="7"/>
  <c r="P63" i="7"/>
  <c r="P64" i="7"/>
  <c r="P65" i="7"/>
  <c r="P66" i="7"/>
  <c r="P67" i="7"/>
  <c r="K69" i="7"/>
  <c r="K59" i="7"/>
  <c r="K71" i="7" l="1"/>
  <c r="F69" i="7"/>
  <c r="P69" i="7" s="1"/>
  <c r="F59" i="7"/>
  <c r="P59" i="7" s="1"/>
  <c r="F71" i="7" l="1"/>
  <c r="P71" i="7" s="1"/>
  <c r="M62" i="6"/>
  <c r="M63" i="6"/>
  <c r="M64" i="6"/>
  <c r="M65" i="6"/>
  <c r="M66" i="6"/>
  <c r="M67" i="6"/>
  <c r="M61" i="6"/>
  <c r="I69" i="6"/>
  <c r="I59" i="6"/>
  <c r="I71" i="6" l="1"/>
  <c r="E69" i="6"/>
  <c r="E59" i="6"/>
  <c r="M59" i="6" s="1"/>
  <c r="E71" i="6" l="1"/>
  <c r="H69" i="6"/>
  <c r="H59" i="6"/>
  <c r="J69" i="7"/>
  <c r="J59" i="7"/>
  <c r="J71" i="7" l="1"/>
  <c r="H71" i="6"/>
  <c r="N62" i="7"/>
  <c r="N63" i="7"/>
  <c r="N64" i="7"/>
  <c r="N65" i="7"/>
  <c r="N66" i="7"/>
  <c r="N67" i="7"/>
  <c r="N61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7" i="7"/>
  <c r="N69" i="7" l="1"/>
  <c r="N59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61" i="7"/>
  <c r="O62" i="7"/>
  <c r="O63" i="7"/>
  <c r="O64" i="7"/>
  <c r="O65" i="7"/>
  <c r="O66" i="7"/>
  <c r="O67" i="7"/>
  <c r="N71" i="7" l="1"/>
  <c r="O69" i="7"/>
  <c r="O59" i="7"/>
  <c r="I69" i="7"/>
  <c r="I59" i="7"/>
  <c r="E69" i="7"/>
  <c r="E59" i="7"/>
  <c r="I71" i="7" l="1"/>
  <c r="O71" i="7"/>
  <c r="E71" i="7"/>
  <c r="D59" i="7"/>
  <c r="K24" i="9" l="1"/>
  <c r="L24" i="9"/>
  <c r="M24" i="9"/>
  <c r="N24" i="9"/>
  <c r="K25" i="9"/>
  <c r="L25" i="9"/>
  <c r="M25" i="9"/>
  <c r="N25" i="9"/>
  <c r="L64" i="9"/>
  <c r="M64" i="9"/>
  <c r="N64" i="9"/>
  <c r="K64" i="9"/>
  <c r="K62" i="9"/>
  <c r="L62" i="9"/>
  <c r="M62" i="9"/>
  <c r="N62" i="9"/>
  <c r="K63" i="9"/>
  <c r="L63" i="9"/>
  <c r="M63" i="9"/>
  <c r="N63" i="9"/>
  <c r="L61" i="9"/>
  <c r="M61" i="9"/>
  <c r="N61" i="9"/>
  <c r="K61" i="9"/>
  <c r="D69" i="9"/>
  <c r="F69" i="9"/>
  <c r="G69" i="9"/>
  <c r="H69" i="9"/>
  <c r="J69" i="9"/>
  <c r="C69" i="9"/>
  <c r="M62" i="7"/>
  <c r="Q62" i="7"/>
  <c r="M63" i="7"/>
  <c r="Q63" i="7"/>
  <c r="M64" i="7"/>
  <c r="Q64" i="7"/>
  <c r="Q61" i="7"/>
  <c r="M61" i="7"/>
  <c r="D69" i="7"/>
  <c r="G69" i="7"/>
  <c r="H69" i="7"/>
  <c r="L69" i="7"/>
  <c r="C69" i="7"/>
  <c r="L65" i="9" l="1"/>
  <c r="L66" i="9"/>
  <c r="L67" i="9"/>
  <c r="N57" i="9"/>
  <c r="M57" i="9"/>
  <c r="L57" i="9"/>
  <c r="K57" i="9"/>
  <c r="N56" i="9"/>
  <c r="M56" i="9"/>
  <c r="L56" i="9"/>
  <c r="K56" i="9"/>
  <c r="N55" i="9"/>
  <c r="M55" i="9"/>
  <c r="L55" i="9"/>
  <c r="K55" i="9"/>
  <c r="N54" i="9"/>
  <c r="M54" i="9"/>
  <c r="L54" i="9"/>
  <c r="K54" i="9"/>
  <c r="N53" i="9"/>
  <c r="M53" i="9"/>
  <c r="L53" i="9"/>
  <c r="K53" i="9"/>
  <c r="N52" i="9"/>
  <c r="M52" i="9"/>
  <c r="L52" i="9"/>
  <c r="K52" i="9"/>
  <c r="N51" i="9"/>
  <c r="M51" i="9"/>
  <c r="L51" i="9"/>
  <c r="K51" i="9"/>
  <c r="N50" i="9"/>
  <c r="M50" i="9"/>
  <c r="L50" i="9"/>
  <c r="K50" i="9"/>
  <c r="N49" i="9"/>
  <c r="M49" i="9"/>
  <c r="L49" i="9"/>
  <c r="K49" i="9"/>
  <c r="N48" i="9"/>
  <c r="M48" i="9"/>
  <c r="L48" i="9"/>
  <c r="K48" i="9"/>
  <c r="N47" i="9"/>
  <c r="M47" i="9"/>
  <c r="L47" i="9"/>
  <c r="K47" i="9"/>
  <c r="N46" i="9"/>
  <c r="M46" i="9"/>
  <c r="L46" i="9"/>
  <c r="K46" i="9"/>
  <c r="N45" i="9"/>
  <c r="M45" i="9"/>
  <c r="L45" i="9"/>
  <c r="K45" i="9"/>
  <c r="N44" i="9"/>
  <c r="M44" i="9"/>
  <c r="L44" i="9"/>
  <c r="K44" i="9"/>
  <c r="N43" i="9"/>
  <c r="M43" i="9"/>
  <c r="L43" i="9"/>
  <c r="K43" i="9"/>
  <c r="N42" i="9"/>
  <c r="M42" i="9"/>
  <c r="L42" i="9"/>
  <c r="K42" i="9"/>
  <c r="N41" i="9"/>
  <c r="M41" i="9"/>
  <c r="L41" i="9"/>
  <c r="K41" i="9"/>
  <c r="N40" i="9"/>
  <c r="M40" i="9"/>
  <c r="L40" i="9"/>
  <c r="K40" i="9"/>
  <c r="N39" i="9"/>
  <c r="M39" i="9"/>
  <c r="L39" i="9"/>
  <c r="K39" i="9"/>
  <c r="N38" i="9"/>
  <c r="M38" i="9"/>
  <c r="L38" i="9"/>
  <c r="K38" i="9"/>
  <c r="N37" i="9"/>
  <c r="M37" i="9"/>
  <c r="L37" i="9"/>
  <c r="K37" i="9"/>
  <c r="N36" i="9"/>
  <c r="M36" i="9"/>
  <c r="L36" i="9"/>
  <c r="K36" i="9"/>
  <c r="N35" i="9"/>
  <c r="M35" i="9"/>
  <c r="L35" i="9"/>
  <c r="K35" i="9"/>
  <c r="N34" i="9"/>
  <c r="M34" i="9"/>
  <c r="L34" i="9"/>
  <c r="K34" i="9"/>
  <c r="N33" i="9"/>
  <c r="M33" i="9"/>
  <c r="L33" i="9"/>
  <c r="K33" i="9"/>
  <c r="N32" i="9"/>
  <c r="M32" i="9"/>
  <c r="L32" i="9"/>
  <c r="K32" i="9"/>
  <c r="N31" i="9"/>
  <c r="M31" i="9"/>
  <c r="L31" i="9"/>
  <c r="K31" i="9"/>
  <c r="N30" i="9"/>
  <c r="M30" i="9"/>
  <c r="L30" i="9"/>
  <c r="K30" i="9"/>
  <c r="N29" i="9"/>
  <c r="M29" i="9"/>
  <c r="L29" i="9"/>
  <c r="K29" i="9"/>
  <c r="N28" i="9"/>
  <c r="M28" i="9"/>
  <c r="L28" i="9"/>
  <c r="K28" i="9"/>
  <c r="N27" i="9"/>
  <c r="M27" i="9"/>
  <c r="L27" i="9"/>
  <c r="K27" i="9"/>
  <c r="N26" i="9"/>
  <c r="M26" i="9"/>
  <c r="L26" i="9"/>
  <c r="K26" i="9"/>
  <c r="N23" i="9"/>
  <c r="M23" i="9"/>
  <c r="L23" i="9"/>
  <c r="K23" i="9"/>
  <c r="N22" i="9"/>
  <c r="M22" i="9"/>
  <c r="L22" i="9"/>
  <c r="K22" i="9"/>
  <c r="N21" i="9"/>
  <c r="M21" i="9"/>
  <c r="L21" i="9"/>
  <c r="K21" i="9"/>
  <c r="N20" i="9"/>
  <c r="M20" i="9"/>
  <c r="L20" i="9"/>
  <c r="K20" i="9"/>
  <c r="N19" i="9"/>
  <c r="M19" i="9"/>
  <c r="L19" i="9"/>
  <c r="K19" i="9"/>
  <c r="N18" i="9"/>
  <c r="M18" i="9"/>
  <c r="L18" i="9"/>
  <c r="K18" i="9"/>
  <c r="N17" i="9"/>
  <c r="M17" i="9"/>
  <c r="L17" i="9"/>
  <c r="K17" i="9"/>
  <c r="N16" i="9"/>
  <c r="M16" i="9"/>
  <c r="L16" i="9"/>
  <c r="K16" i="9"/>
  <c r="N15" i="9"/>
  <c r="M15" i="9"/>
  <c r="L15" i="9"/>
  <c r="K15" i="9"/>
  <c r="N14" i="9"/>
  <c r="M14" i="9"/>
  <c r="L14" i="9"/>
  <c r="K14" i="9"/>
  <c r="N13" i="9"/>
  <c r="M13" i="9"/>
  <c r="L13" i="9"/>
  <c r="K13" i="9"/>
  <c r="N12" i="9"/>
  <c r="M12" i="9"/>
  <c r="L12" i="9"/>
  <c r="K12" i="9"/>
  <c r="N11" i="9"/>
  <c r="M11" i="9"/>
  <c r="L11" i="9"/>
  <c r="K11" i="9"/>
  <c r="N10" i="9"/>
  <c r="M10" i="9"/>
  <c r="L10" i="9"/>
  <c r="K10" i="9"/>
  <c r="N9" i="9"/>
  <c r="M9" i="9"/>
  <c r="L9" i="9"/>
  <c r="K9" i="9"/>
  <c r="N8" i="9"/>
  <c r="M8" i="9"/>
  <c r="L8" i="9"/>
  <c r="K8" i="9"/>
  <c r="L7" i="9"/>
  <c r="M7" i="9"/>
  <c r="N7" i="9"/>
  <c r="M65" i="7"/>
  <c r="M66" i="7"/>
  <c r="M6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7" i="7"/>
  <c r="D71" i="7"/>
  <c r="L69" i="9" l="1"/>
  <c r="M69" i="7"/>
  <c r="H59" i="7"/>
  <c r="H71" i="7" l="1"/>
  <c r="F69" i="6"/>
  <c r="C59" i="7" l="1"/>
  <c r="D59" i="9"/>
  <c r="D71" i="9" s="1"/>
  <c r="F59" i="6"/>
  <c r="C71" i="7" l="1"/>
  <c r="M59" i="7"/>
  <c r="M71" i="7" s="1"/>
  <c r="N64" i="6"/>
  <c r="L64" i="6"/>
  <c r="K64" i="6"/>
  <c r="N63" i="6"/>
  <c r="L63" i="6"/>
  <c r="K63" i="6"/>
  <c r="N62" i="6"/>
  <c r="L62" i="6"/>
  <c r="K62" i="6"/>
  <c r="Q25" i="7"/>
  <c r="C59" i="6"/>
  <c r="N25" i="6"/>
  <c r="M25" i="6"/>
  <c r="L25" i="6"/>
  <c r="K25" i="6"/>
  <c r="M67" i="9"/>
  <c r="N67" i="9"/>
  <c r="K67" i="9"/>
  <c r="N66" i="9"/>
  <c r="M66" i="9"/>
  <c r="K66" i="9"/>
  <c r="N65" i="9"/>
  <c r="M65" i="9"/>
  <c r="K65" i="9"/>
  <c r="K7" i="9"/>
  <c r="N67" i="6"/>
  <c r="L67" i="6"/>
  <c r="K67" i="6"/>
  <c r="N66" i="6"/>
  <c r="L66" i="6"/>
  <c r="K66" i="6"/>
  <c r="N65" i="6"/>
  <c r="L65" i="6"/>
  <c r="K65" i="6"/>
  <c r="N61" i="6"/>
  <c r="L61" i="6"/>
  <c r="K61" i="6"/>
  <c r="N57" i="6"/>
  <c r="M57" i="6"/>
  <c r="L57" i="6"/>
  <c r="K57" i="6"/>
  <c r="N56" i="6"/>
  <c r="M56" i="6"/>
  <c r="L56" i="6"/>
  <c r="K56" i="6"/>
  <c r="N55" i="6"/>
  <c r="M55" i="6"/>
  <c r="L55" i="6"/>
  <c r="K55" i="6"/>
  <c r="N54" i="6"/>
  <c r="M54" i="6"/>
  <c r="L54" i="6"/>
  <c r="K54" i="6"/>
  <c r="N53" i="6"/>
  <c r="M53" i="6"/>
  <c r="L53" i="6"/>
  <c r="K53" i="6"/>
  <c r="N52" i="6"/>
  <c r="M52" i="6"/>
  <c r="L52" i="6"/>
  <c r="K52" i="6"/>
  <c r="N51" i="6"/>
  <c r="M51" i="6"/>
  <c r="L51" i="6"/>
  <c r="K51" i="6"/>
  <c r="N50" i="6"/>
  <c r="M50" i="6"/>
  <c r="L50" i="6"/>
  <c r="K50" i="6"/>
  <c r="N49" i="6"/>
  <c r="M49" i="6"/>
  <c r="L49" i="6"/>
  <c r="K49" i="6"/>
  <c r="N48" i="6"/>
  <c r="M48" i="6"/>
  <c r="L48" i="6"/>
  <c r="K48" i="6"/>
  <c r="N47" i="6"/>
  <c r="M47" i="6"/>
  <c r="L47" i="6"/>
  <c r="K47" i="6"/>
  <c r="N46" i="6"/>
  <c r="M46" i="6"/>
  <c r="L46" i="6"/>
  <c r="K46" i="6"/>
  <c r="N45" i="6"/>
  <c r="M45" i="6"/>
  <c r="L45" i="6"/>
  <c r="K45" i="6"/>
  <c r="N44" i="6"/>
  <c r="M44" i="6"/>
  <c r="L44" i="6"/>
  <c r="K44" i="6"/>
  <c r="N43" i="6"/>
  <c r="M43" i="6"/>
  <c r="L43" i="6"/>
  <c r="K43" i="6"/>
  <c r="N42" i="6"/>
  <c r="M42" i="6"/>
  <c r="L42" i="6"/>
  <c r="K42" i="6"/>
  <c r="N41" i="6"/>
  <c r="M41" i="6"/>
  <c r="L41" i="6"/>
  <c r="K41" i="6"/>
  <c r="N40" i="6"/>
  <c r="M40" i="6"/>
  <c r="L40" i="6"/>
  <c r="K40" i="6"/>
  <c r="N39" i="6"/>
  <c r="M39" i="6"/>
  <c r="L39" i="6"/>
  <c r="K39" i="6"/>
  <c r="N38" i="6"/>
  <c r="M38" i="6"/>
  <c r="L38" i="6"/>
  <c r="K38" i="6"/>
  <c r="N37" i="6"/>
  <c r="M37" i="6"/>
  <c r="L37" i="6"/>
  <c r="K37" i="6"/>
  <c r="N36" i="6"/>
  <c r="M36" i="6"/>
  <c r="L36" i="6"/>
  <c r="K36" i="6"/>
  <c r="N35" i="6"/>
  <c r="M35" i="6"/>
  <c r="L35" i="6"/>
  <c r="K35" i="6"/>
  <c r="N34" i="6"/>
  <c r="M34" i="6"/>
  <c r="L34" i="6"/>
  <c r="K34" i="6"/>
  <c r="N33" i="6"/>
  <c r="M33" i="6"/>
  <c r="L33" i="6"/>
  <c r="K33" i="6"/>
  <c r="N32" i="6"/>
  <c r="M32" i="6"/>
  <c r="L32" i="6"/>
  <c r="K32" i="6"/>
  <c r="N31" i="6"/>
  <c r="M31" i="6"/>
  <c r="L31" i="6"/>
  <c r="K31" i="6"/>
  <c r="N30" i="6"/>
  <c r="M30" i="6"/>
  <c r="L30" i="6"/>
  <c r="K30" i="6"/>
  <c r="N29" i="6"/>
  <c r="M29" i="6"/>
  <c r="L29" i="6"/>
  <c r="K29" i="6"/>
  <c r="N28" i="6"/>
  <c r="M28" i="6"/>
  <c r="L28" i="6"/>
  <c r="K28" i="6"/>
  <c r="N27" i="6"/>
  <c r="M27" i="6"/>
  <c r="L27" i="6"/>
  <c r="K27" i="6"/>
  <c r="N26" i="6"/>
  <c r="M26" i="6"/>
  <c r="L26" i="6"/>
  <c r="K26" i="6"/>
  <c r="N24" i="6"/>
  <c r="M24" i="6"/>
  <c r="L24" i="6"/>
  <c r="K24" i="6"/>
  <c r="N23" i="6"/>
  <c r="M23" i="6"/>
  <c r="L23" i="6"/>
  <c r="K23" i="6"/>
  <c r="N22" i="6"/>
  <c r="M22" i="6"/>
  <c r="L22" i="6"/>
  <c r="K22" i="6"/>
  <c r="N21" i="6"/>
  <c r="M21" i="6"/>
  <c r="L21" i="6"/>
  <c r="K21" i="6"/>
  <c r="N20" i="6"/>
  <c r="M20" i="6"/>
  <c r="L20" i="6"/>
  <c r="K20" i="6"/>
  <c r="N19" i="6"/>
  <c r="M19" i="6"/>
  <c r="L19" i="6"/>
  <c r="K19" i="6"/>
  <c r="N18" i="6"/>
  <c r="M18" i="6"/>
  <c r="L18" i="6"/>
  <c r="K18" i="6"/>
  <c r="N17" i="6"/>
  <c r="M17" i="6"/>
  <c r="L17" i="6"/>
  <c r="K17" i="6"/>
  <c r="N16" i="6"/>
  <c r="M16" i="6"/>
  <c r="L16" i="6"/>
  <c r="K16" i="6"/>
  <c r="N15" i="6"/>
  <c r="M15" i="6"/>
  <c r="L15" i="6"/>
  <c r="K15" i="6"/>
  <c r="N14" i="6"/>
  <c r="M14" i="6"/>
  <c r="L14" i="6"/>
  <c r="K14" i="6"/>
  <c r="N13" i="6"/>
  <c r="M13" i="6"/>
  <c r="L13" i="6"/>
  <c r="K13" i="6"/>
  <c r="N12" i="6"/>
  <c r="M12" i="6"/>
  <c r="L12" i="6"/>
  <c r="K12" i="6"/>
  <c r="N11" i="6"/>
  <c r="M11" i="6"/>
  <c r="L11" i="6"/>
  <c r="K11" i="6"/>
  <c r="N10" i="6"/>
  <c r="M10" i="6"/>
  <c r="L10" i="6"/>
  <c r="K10" i="6"/>
  <c r="N9" i="6"/>
  <c r="M9" i="6"/>
  <c r="L9" i="6"/>
  <c r="K9" i="6"/>
  <c r="N8" i="6"/>
  <c r="M8" i="6"/>
  <c r="L8" i="6"/>
  <c r="K8" i="6"/>
  <c r="N7" i="6"/>
  <c r="M7" i="6"/>
  <c r="L7" i="6"/>
  <c r="K7" i="6"/>
  <c r="Q67" i="7"/>
  <c r="Q66" i="7"/>
  <c r="Q65" i="7"/>
  <c r="Q57" i="7"/>
  <c r="Q56" i="7"/>
  <c r="Q55" i="7"/>
  <c r="Q54" i="7"/>
  <c r="Q53" i="7"/>
  <c r="Q52" i="7"/>
  <c r="Q51" i="7"/>
  <c r="Q50" i="7"/>
  <c r="Q47" i="7"/>
  <c r="Q46" i="7"/>
  <c r="Q45" i="7"/>
  <c r="Q43" i="7"/>
  <c r="Q42" i="7"/>
  <c r="Q41" i="7"/>
  <c r="Q39" i="7"/>
  <c r="Q38" i="7"/>
  <c r="Q37" i="7"/>
  <c r="Q36" i="7"/>
  <c r="Q35" i="7"/>
  <c r="Q33" i="7"/>
  <c r="Q32" i="7"/>
  <c r="Q31" i="7"/>
  <c r="Q30" i="7"/>
  <c r="Q29" i="7"/>
  <c r="Q28" i="7"/>
  <c r="Q26" i="7"/>
  <c r="Q24" i="7"/>
  <c r="Q23" i="7"/>
  <c r="Q22" i="7"/>
  <c r="Q21" i="7"/>
  <c r="Q20" i="7"/>
  <c r="Q19" i="7"/>
  <c r="Q17" i="7"/>
  <c r="Q16" i="7"/>
  <c r="Q15" i="7"/>
  <c r="Q14" i="7"/>
  <c r="Q13" i="7"/>
  <c r="Q12" i="7"/>
  <c r="Q11" i="7"/>
  <c r="Q10" i="7"/>
  <c r="Q9" i="7"/>
  <c r="Q8" i="7"/>
  <c r="Q7" i="7"/>
  <c r="P7" i="7"/>
  <c r="Q49" i="7"/>
  <c r="Q48" i="7"/>
  <c r="Q44" i="7"/>
  <c r="Q40" i="7"/>
  <c r="Q34" i="7"/>
  <c r="Q27" i="7"/>
  <c r="Q18" i="7"/>
  <c r="Q69" i="7" l="1"/>
  <c r="K69" i="9"/>
  <c r="M69" i="9"/>
  <c r="N69" i="9"/>
  <c r="C69" i="6"/>
  <c r="J69" i="6"/>
  <c r="G69" i="6"/>
  <c r="J59" i="9"/>
  <c r="J71" i="9" s="1"/>
  <c r="H59" i="9"/>
  <c r="H71" i="9" s="1"/>
  <c r="G59" i="9"/>
  <c r="G71" i="9" s="1"/>
  <c r="F59" i="9"/>
  <c r="F71" i="9" s="1"/>
  <c r="C59" i="9"/>
  <c r="L59" i="7"/>
  <c r="L71" i="7" s="1"/>
  <c r="G59" i="7"/>
  <c r="G71" i="7" s="1"/>
  <c r="C71" i="9" l="1"/>
  <c r="N69" i="6"/>
  <c r="M69" i="6"/>
  <c r="M71" i="6" s="1"/>
  <c r="L69" i="6"/>
  <c r="K69" i="6"/>
  <c r="J59" i="6"/>
  <c r="J71" i="6" s="1"/>
  <c r="G59" i="6"/>
  <c r="G71" i="6" s="1"/>
  <c r="F71" i="6"/>
  <c r="C71" i="6"/>
  <c r="N59" i="9" l="1"/>
  <c r="N71" i="9" s="1"/>
  <c r="M59" i="9"/>
  <c r="M71" i="9" s="1"/>
  <c r="K59" i="9" l="1"/>
  <c r="K71" i="9" s="1"/>
  <c r="L59" i="9"/>
  <c r="L71" i="9" s="1"/>
  <c r="Q59" i="7"/>
  <c r="Q71" i="7" s="1"/>
  <c r="N59" i="6" l="1"/>
  <c r="N71" i="6" s="1"/>
  <c r="L59" i="6"/>
  <c r="L71" i="6" s="1"/>
  <c r="K59" i="6"/>
  <c r="K71" i="6" s="1"/>
</calcChain>
</file>

<file path=xl/comments1.xml><?xml version="1.0" encoding="utf-8"?>
<comments xmlns="http://schemas.openxmlformats.org/spreadsheetml/2006/main">
  <authors>
    <author>Quest User</author>
  </authors>
  <commentList>
    <comment ref="C6" authorId="0">
      <text>
        <r>
          <rPr>
            <b/>
            <sz val="8"/>
            <color indexed="81"/>
            <rFont val="Tahoma"/>
            <family val="2"/>
            <charset val="161"/>
          </rPr>
          <t>Quest User:</t>
        </r>
        <r>
          <rPr>
            <sz val="8"/>
            <color indexed="81"/>
            <rFont val="Tahoma"/>
            <family val="2"/>
            <charset val="161"/>
          </rPr>
          <t xml:space="preserve">
ΧΩΡΙΣ ΤΑ ΓΥΜΝΑΣΙΑ ΜΕ ΛΥΚΕΙΑΚΕΣ ΤΑΞΕΙΣ</t>
        </r>
      </text>
    </comment>
    <comment ref="H6" authorId="0">
      <text>
        <r>
          <rPr>
            <b/>
            <sz val="8"/>
            <color indexed="81"/>
            <rFont val="Tahoma"/>
            <family val="2"/>
            <charset val="161"/>
          </rPr>
          <t>Quest User:</t>
        </r>
        <r>
          <rPr>
            <sz val="8"/>
            <color indexed="81"/>
            <rFont val="Tahoma"/>
            <family val="2"/>
            <charset val="161"/>
          </rPr>
          <t xml:space="preserve">
ΕΣΠΕΡΙΝΑ ΓΕΛ ΧΩΡΙΣ ΤΑ ΓΥΜΝΑΣΙΑ ΜΕ ΛΥΚΕΙΑΚΕΣ ΤΑΞΕΙΣ
</t>
        </r>
      </text>
    </comment>
  </commentList>
</comments>
</file>

<file path=xl/sharedStrings.xml><?xml version="1.0" encoding="utf-8"?>
<sst xmlns="http://schemas.openxmlformats.org/spreadsheetml/2006/main" count="249" uniqueCount="91">
  <si>
    <t>A/A</t>
  </si>
  <si>
    <t>ΑΡΓΟΛΙΔΟΣ</t>
  </si>
  <si>
    <t>ΑΡΚΑΔΙΑΣ</t>
  </si>
  <si>
    <t>ΑΡΤΑΣ</t>
  </si>
  <si>
    <t>ΑΧΑΙΑΣ</t>
  </si>
  <si>
    <t>ΒΟΙΩΤΙΑΣ</t>
  </si>
  <si>
    <t>ΓΡΕΒΕΝΩΝ</t>
  </si>
  <si>
    <t>ΔΡΑΜΑΣ</t>
  </si>
  <si>
    <t>ΕΒΡΟΥ</t>
  </si>
  <si>
    <t>ΕΥΒΟΙΑΣ</t>
  </si>
  <si>
    <t>ΕΥΡΥΤΑΝΙΑΣ</t>
  </si>
  <si>
    <t>ΖΑΚΥΝΘΟΥ</t>
  </si>
  <si>
    <t>ΗΛΕΙΑΣ</t>
  </si>
  <si>
    <t>ΗΡΑΚΛΕΙΟΥ</t>
  </si>
  <si>
    <t>ΘΕΣΠΡΩΤΙΑΣ</t>
  </si>
  <si>
    <t>ΙΩΑΝΝΙΝΩΝ</t>
  </si>
  <si>
    <t>ΚΑΒΑΛΑΣ</t>
  </si>
  <si>
    <t>ΚΑΡΔΙΤΣΑΣ</t>
  </si>
  <si>
    <t>ΚΑΣΤΟΡΙΑΣ</t>
  </si>
  <si>
    <t>ΚΕΡΚΥΡΑΣ</t>
  </si>
  <si>
    <t>ΚΙΛΚΙΣ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</si>
  <si>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</si>
  <si>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</si>
  <si>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</si>
  <si>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</si>
  <si>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</si>
  <si>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</si>
  <si>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</si>
  <si>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</si>
  <si>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</si>
  <si>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</si>
  <si>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ΠΕΛΛΑΣ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</si>
  <si>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</si>
  <si>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</si>
  <si>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</si>
  <si>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</si>
  <si>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</si>
  <si>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</si>
  <si>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</si>
  <si>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</si>
  <si>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</si>
  <si>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</si>
  <si>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</si>
  <si>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</si>
  <si>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</si>
  <si>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ΣΥΝΟΛΟ</t>
  </si>
  <si>
    <t>ΣΥΝΟΛΟ ΧΩΡΑΣ</t>
  </si>
  <si>
    <t>ΤΜΗΜΑΤΑ</t>
  </si>
  <si>
    <t>ΜΑΘΗΤΕΣ</t>
  </si>
  <si>
    <t>ΗΜΕΡΗΣΙΑ  ΓΥΜΝΑΣΙΑ</t>
  </si>
  <si>
    <t>ΣΥΝΟΛΟ ΓΥΜΝΑΣΙΩΝ</t>
  </si>
  <si>
    <t>ΚΟΖΑΝΗΣ</t>
  </si>
  <si>
    <t>ΔΙΔΑΣΚΟΝΤΕΣ</t>
  </si>
  <si>
    <t>ΑΙΤΩΛΟΑΚΑΡΝΑΝΙΑΣ</t>
  </si>
  <si>
    <t>ΔΩΔΕΚΑΝΗΣΟΥ</t>
  </si>
  <si>
    <t>ΚΕΦΑΛΛΗΝΙΑΣ</t>
  </si>
  <si>
    <t>ΑΝΑΤΟΛΙΚΗΣ ΑΤΤΙΚΗΣ</t>
  </si>
  <si>
    <t>ΔΥΤΙΚΗΣ ΑΤΤΙΚΗΣ</t>
  </si>
  <si>
    <t>ΠΕΙΡΑΙΩΣ</t>
  </si>
  <si>
    <t>ΣΥΝΟΛΟ ΑΤΤΙΚΗΣ</t>
  </si>
  <si>
    <t>ΝΟΜΟΣ/ΝΟΜΑΡΧΙΑ</t>
  </si>
  <si>
    <t xml:space="preserve">  ΔΕΥΤΕΡΟΒΑΘΜΙΑ ΕΚΠΑΙΔΕΥΣΗ</t>
  </si>
  <si>
    <t>ΗΜΕΡΗΣΙΑ ΓΕΝΙΚΑ ΛΥΚΕΙΑ</t>
  </si>
  <si>
    <t xml:space="preserve">ΣΥΝΟΛΟ ΓΕΝΙΚΩΝ ΛΥΚΕΙΩΝ </t>
  </si>
  <si>
    <t>ΗΜΑΘΙΑΣ</t>
  </si>
  <si>
    <t>ΣΥΝΟΛΟ ΕΛΛΑΔΟΣ</t>
  </si>
  <si>
    <t>ΗΜΕΡΗΣΙΑ  ΕΠΑΛ</t>
  </si>
  <si>
    <t>ΣΥΝΟΛΟ  ΕΠΑΛ</t>
  </si>
  <si>
    <t>ΑΝ. ΘΕΣΣΑΛΟΝΙΚΗΣ</t>
  </si>
  <si>
    <t>ΔΥΤ.ΘΕΣΣΑΛΟΝΙΚΗΣ</t>
  </si>
  <si>
    <t>ΔΥΤ. ΘΕΣΣΑΛΟΝΙΚΗΣ</t>
  </si>
  <si>
    <t>Α΄ ΑΘΗΝΩΝ</t>
  </si>
  <si>
    <t>Γ΄ ΑΘΗΝΩΝ</t>
  </si>
  <si>
    <t>Δ΄ ΑΘΗΝΩΝ</t>
  </si>
  <si>
    <t>Β΄ ΑΘΗΝΩΝ</t>
  </si>
  <si>
    <t>ΓΥΜΝΑΣΙΑ ΜΕ ΛΥΚΕΙΑΚΕΣ ΤΑΞΕΙΣ</t>
  </si>
  <si>
    <t>ΛΥΚΕΙΑ</t>
  </si>
  <si>
    <t>ΕΣΠΕΡΙΝΑ ΓΕΝΙΚΑ ΛΥΚΕΙΑ</t>
  </si>
  <si>
    <t>ΑΝΑΤ. ΘΕΣ/ΝΙΚΗΣ</t>
  </si>
  <si>
    <t>ΕΣΠΕΡΙΝΑ ΓΥΜΝΑΣΙΑ</t>
  </si>
  <si>
    <t>ΓΥΜΝΑΣΙΑ</t>
  </si>
  <si>
    <t>ΠΙΝΑΚΑΣ 1</t>
  </si>
  <si>
    <t>ΠΙΝΑΚΑΣ 2</t>
  </si>
  <si>
    <t>ΕΠΑ.Λ.</t>
  </si>
  <si>
    <t>ΠΙΝΑΚΑΣ 3</t>
  </si>
  <si>
    <t>ΣΧΟΛΙΚΕΣ ΜΟΝΑΔΕΣ ΚΑΙ ΤΜΗΜΑΤΑ, ΣΧΟΛΙΚΟΣ ΠΛΗΘΥΣΜΟΣ ΚΑΙ ΔΙΔΑΚΤΙΚΟ ΠΡΟΣΩΠΙΚΟ ΑΝΑ ΝΟΜΟ</t>
  </si>
  <si>
    <t>ΕΣΠΕΡΙΝΑ  ΕΠΑΛ</t>
  </si>
  <si>
    <t>ΝΟΜΟΣ</t>
  </si>
  <si>
    <t>ΔΗΜΟΣΙΑ  ΓΥΜΝΑΣΙΑ, ΣΧΟΛΙΚΟ ΕΤΟΣ 2019-2020</t>
  </si>
  <si>
    <t>ΔΗΜΟΣΙΑ  ΛΥΚΕΙΑ, ΣΧΟΛΙΚΟ ΕΤΟΣ 2019-2020</t>
  </si>
  <si>
    <t>ΔΗΜΟΣΙΑ  ΕΠΑ.Λ. ΣΧΟΛΙΚΟ ΕΤΟΣ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</si>
</sst>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Greek"/>
      <charset val="161"/>
    </font>
    <font>
      <sz val="11"/>
      <color theme="1"/>
      <name val="Calibri"/>
      <family val="2"/>
      <charset val="161"/>
      <scheme val="minor"/>
    </font>
    <font>
      <b/>
      <sz val="10"/>
      <name val="Arial Greek"/>
      <charset val="161"/>
    </font>
    <font>
      <b/>
      <sz val="9"/>
      <name val="Arial Greek"/>
      <charset val="161"/>
    </font>
    <font>
      <b/>
      <sz val="8"/>
      <name val="Arial Greek"/>
      <charset val="161"/>
    </font>
    <font>
      <b/>
      <sz val="12"/>
      <name val="Arial Greek"/>
      <charset val="161"/>
    </font>
    <font>
      <sz val="8"/>
      <color indexed="81"/>
      <name val="Tahoma"/>
      <family val="2"/>
      <charset val="161"/>
    </font>
    <font>
      <b/>
      <sz val="8"/>
      <color indexed="81"/>
      <name val="Tahoma"/>
      <family val="2"/>
      <charset val="161"/>
    </font>
    <font>
      <sz val="10"/>
      <color rgb="FFFF0000"/>
      <name val="Arial Greek"/>
      <charset val="161"/>
    </font>
    <font>
      <sz val="10"/>
      <name val="Arial"/>
      <family val="2"/>
      <charset val="161"/>
    </font>
    <font>
      <sz val="11"/>
      <name val="Calibri"/>
      <family val="2"/>
      <charset val="161"/>
      <scheme val="minor"/>
    </font>
    <font>
      <sz val="10"/>
      <name val="Calibri"/>
      <family val="2"/>
      <charset val="161"/>
    </font>
    <font>
      <b/>
      <sz val="8"/>
      <color theme="1"/>
      <name val="Arial Greek"/>
      <charset val="161"/>
    </font>
    <font>
      <sz val="10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2" fillId="0" borderId="10" xfId="0" applyFont="1" applyBorder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8" fillId="0" borderId="10" xfId="0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right" vertical="center"/>
    </xf>
    <xf numFmtId="0" fontId="0" fillId="0" borderId="19" xfId="0" applyFont="1" applyBorder="1" applyAlignment="1">
      <alignment horizontal="right" vertical="center"/>
    </xf>
    <xf numFmtId="0" fontId="0" fillId="0" borderId="19" xfId="0" applyFont="1" applyBorder="1" applyAlignment="1">
      <alignment horizontal="right"/>
    </xf>
    <xf numFmtId="0" fontId="0" fillId="0" borderId="10" xfId="0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0" fontId="0" fillId="0" borderId="12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34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33" xfId="0" applyFont="1" applyFill="1" applyBorder="1" applyAlignment="1">
      <alignment horizontal="right" vertical="center"/>
    </xf>
    <xf numFmtId="0" fontId="0" fillId="0" borderId="45" xfId="0" applyFont="1" applyBorder="1" applyAlignment="1">
      <alignment horizontal="right" vertical="center"/>
    </xf>
    <xf numFmtId="0" fontId="0" fillId="0" borderId="27" xfId="0" applyFont="1" applyBorder="1" applyAlignment="1">
      <alignment horizontal="right" vertical="center"/>
    </xf>
    <xf numFmtId="0" fontId="0" fillId="0" borderId="15" xfId="0" applyFont="1" applyBorder="1" applyAlignment="1">
      <alignment horizontal="right" vertical="center"/>
    </xf>
    <xf numFmtId="0" fontId="0" fillId="0" borderId="38" xfId="0" applyFont="1" applyBorder="1" applyAlignment="1">
      <alignment horizontal="right"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35" xfId="0" applyFont="1" applyBorder="1" applyAlignment="1">
      <alignment horizontal="right" vertical="center"/>
    </xf>
    <xf numFmtId="0" fontId="0" fillId="0" borderId="26" xfId="0" applyFont="1" applyBorder="1" applyAlignment="1">
      <alignment horizontal="right" vertical="center"/>
    </xf>
    <xf numFmtId="0" fontId="0" fillId="0" borderId="2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3" xfId="0" applyFont="1" applyBorder="1" applyAlignment="1">
      <alignment horizontal="right" vertical="center"/>
    </xf>
    <xf numFmtId="0" fontId="0" fillId="0" borderId="21" xfId="0" applyFont="1" applyBorder="1" applyAlignment="1">
      <alignment horizontal="right" vertical="center"/>
    </xf>
    <xf numFmtId="0" fontId="0" fillId="0" borderId="49" xfId="0" applyFont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0" fillId="0" borderId="44" xfId="0" applyFont="1" applyBorder="1" applyAlignment="1">
      <alignment horizontal="right" vertical="center"/>
    </xf>
    <xf numFmtId="0" fontId="0" fillId="0" borderId="36" xfId="0" applyFont="1" applyBorder="1" applyAlignment="1">
      <alignment horizontal="righ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10" xfId="0" applyFont="1" applyBorder="1"/>
    <xf numFmtId="0" fontId="12" fillId="0" borderId="2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5" xfId="0" applyFont="1" applyFill="1" applyBorder="1" applyAlignment="1">
      <alignment horizontal="center"/>
    </xf>
    <xf numFmtId="0" fontId="12" fillId="0" borderId="2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right"/>
    </xf>
    <xf numFmtId="0" fontId="13" fillId="0" borderId="10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0" fontId="13" fillId="0" borderId="0" xfId="0" applyFont="1" applyAlignment="1">
      <alignment horizontal="right" vertical="center"/>
    </xf>
    <xf numFmtId="0" fontId="13" fillId="0" borderId="35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9" xfId="0" applyFont="1" applyBorder="1" applyAlignment="1">
      <alignment horizontal="right"/>
    </xf>
    <xf numFmtId="0" fontId="13" fillId="0" borderId="34" xfId="0" applyFont="1" applyBorder="1" applyAlignment="1">
      <alignment horizontal="right" vertical="center"/>
    </xf>
    <xf numFmtId="0" fontId="13" fillId="0" borderId="33" xfId="0" applyFont="1" applyFill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opLeftCell="A43" zoomScale="80" zoomScaleNormal="80" workbookViewId="0">
      <selection activeCell="B75" sqref="B75"/>
    </sheetView>
  </sheetViews>
  <sheetFormatPr defaultRowHeight="14.1" customHeight="1" x14ac:dyDescent="0.2"/>
  <cols>
    <col min="1" max="1" width="7.85546875" style="33" customWidth="1"/>
    <col min="2" max="2" width="18.5703125" style="33" customWidth="1"/>
    <col min="3" max="3" width="8.140625" style="33" customWidth="1"/>
    <col min="4" max="4" width="9" style="39" customWidth="1"/>
    <col min="5" max="5" width="8.5703125" style="33" customWidth="1"/>
    <col min="6" max="6" width="11.42578125" style="135" customWidth="1"/>
    <col min="7" max="7" width="8.140625" style="33" customWidth="1"/>
    <col min="8" max="8" width="9.28515625" style="33" customWidth="1"/>
    <col min="9" max="9" width="8.5703125" style="33" customWidth="1"/>
    <col min="10" max="10" width="11.85546875" style="142" customWidth="1"/>
    <col min="11" max="11" width="8.42578125" style="33" customWidth="1"/>
    <col min="12" max="12" width="8.7109375" style="33" customWidth="1"/>
    <col min="13" max="13" width="8.5703125" style="33" customWidth="1"/>
    <col min="14" max="14" width="11.85546875" style="33" customWidth="1"/>
    <col min="15" max="15" width="9.140625" style="33" customWidth="1"/>
    <col min="16" max="16" width="15.42578125" style="33" customWidth="1"/>
    <col min="17" max="17" width="9.140625" style="33" customWidth="1"/>
    <col min="18" max="16384" width="9.140625" style="33"/>
  </cols>
  <sheetData>
    <row r="1" spans="1:14" ht="21" customHeight="1" x14ac:dyDescent="0.25">
      <c r="A1" s="166" t="s">
        <v>81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18.75" customHeight="1" x14ac:dyDescent="0.25">
      <c r="A2" s="166" t="s">
        <v>61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 ht="16.5" customHeight="1" x14ac:dyDescent="0.25">
      <c r="A3" s="167" t="s">
        <v>88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1:14" ht="18" customHeight="1" thickBot="1" x14ac:dyDescent="0.3">
      <c r="A4" s="168" t="s">
        <v>85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</row>
    <row r="5" spans="1:14" ht="14.1" customHeight="1" thickBot="1" x14ac:dyDescent="0.25">
      <c r="A5" s="41" t="s">
        <v>0</v>
      </c>
      <c r="B5" s="172" t="s">
        <v>60</v>
      </c>
      <c r="C5" s="169" t="s">
        <v>49</v>
      </c>
      <c r="D5" s="170"/>
      <c r="E5" s="170"/>
      <c r="F5" s="171"/>
      <c r="G5" s="169" t="s">
        <v>79</v>
      </c>
      <c r="H5" s="170"/>
      <c r="I5" s="170"/>
      <c r="J5" s="171"/>
      <c r="K5" s="169" t="s">
        <v>50</v>
      </c>
      <c r="L5" s="170"/>
      <c r="M5" s="170"/>
      <c r="N5" s="171"/>
    </row>
    <row r="6" spans="1:14" ht="14.1" customHeight="1" thickBot="1" x14ac:dyDescent="0.25">
      <c r="A6" s="42"/>
      <c r="B6" s="173"/>
      <c r="C6" s="11" t="s">
        <v>80</v>
      </c>
      <c r="D6" s="44" t="s">
        <v>47</v>
      </c>
      <c r="E6" s="11" t="s">
        <v>48</v>
      </c>
      <c r="F6" s="133" t="s">
        <v>52</v>
      </c>
      <c r="G6" s="11" t="s">
        <v>80</v>
      </c>
      <c r="H6" s="11" t="s">
        <v>47</v>
      </c>
      <c r="I6" s="11" t="s">
        <v>48</v>
      </c>
      <c r="J6" s="140" t="s">
        <v>52</v>
      </c>
      <c r="K6" s="11" t="s">
        <v>80</v>
      </c>
      <c r="L6" s="11" t="s">
        <v>47</v>
      </c>
      <c r="M6" s="11" t="s">
        <v>48</v>
      </c>
      <c r="N6" s="11" t="s">
        <v>52</v>
      </c>
    </row>
    <row r="7" spans="1:14" s="45" customFormat="1" ht="15.95" customHeight="1" x14ac:dyDescent="0.25">
      <c r="A7" s="5">
        <v>1</v>
      </c>
      <c r="B7" s="8" t="s">
        <v>53</v>
      </c>
      <c r="C7" s="49">
        <v>42</v>
      </c>
      <c r="D7" s="113">
        <v>307</v>
      </c>
      <c r="E7" s="99">
        <v>5880</v>
      </c>
      <c r="F7" s="134">
        <v>740</v>
      </c>
      <c r="G7" s="48">
        <v>2</v>
      </c>
      <c r="H7" s="101">
        <v>6</v>
      </c>
      <c r="I7" s="101">
        <v>59</v>
      </c>
      <c r="J7" s="141">
        <v>25</v>
      </c>
      <c r="K7" s="48">
        <f>SUM(C7,G7)</f>
        <v>44</v>
      </c>
      <c r="L7" s="101">
        <f t="shared" ref="L7:N22" si="0">SUM(D7,H7)</f>
        <v>313</v>
      </c>
      <c r="M7" s="101">
        <f t="shared" si="0"/>
        <v>5939</v>
      </c>
      <c r="N7" s="101">
        <f t="shared" si="0"/>
        <v>765</v>
      </c>
    </row>
    <row r="8" spans="1:14" s="45" customFormat="1" ht="15.95" customHeight="1" x14ac:dyDescent="0.25">
      <c r="A8" s="6">
        <v>2</v>
      </c>
      <c r="B8" s="9" t="s">
        <v>1</v>
      </c>
      <c r="C8" s="50">
        <v>14</v>
      </c>
      <c r="D8" s="99">
        <v>127</v>
      </c>
      <c r="E8" s="99">
        <v>2835</v>
      </c>
      <c r="F8" s="134">
        <v>312</v>
      </c>
      <c r="G8" s="58">
        <v>0</v>
      </c>
      <c r="H8" s="38">
        <v>0</v>
      </c>
      <c r="I8" s="38">
        <v>0</v>
      </c>
      <c r="J8" s="141">
        <v>0</v>
      </c>
      <c r="K8" s="51">
        <f t="shared" ref="K8:K57" si="1">SUM(C8,G8)</f>
        <v>14</v>
      </c>
      <c r="L8" s="38">
        <f t="shared" si="0"/>
        <v>127</v>
      </c>
      <c r="M8" s="38">
        <f t="shared" si="0"/>
        <v>2835</v>
      </c>
      <c r="N8" s="38">
        <f t="shared" si="0"/>
        <v>312</v>
      </c>
    </row>
    <row r="9" spans="1:14" s="45" customFormat="1" ht="15.95" customHeight="1" x14ac:dyDescent="0.25">
      <c r="A9" s="6">
        <v>3</v>
      </c>
      <c r="B9" s="9" t="s">
        <v>2</v>
      </c>
      <c r="C9" s="50">
        <v>15</v>
      </c>
      <c r="D9" s="99">
        <v>99</v>
      </c>
      <c r="E9" s="99">
        <v>2060</v>
      </c>
      <c r="F9" s="134">
        <v>245</v>
      </c>
      <c r="G9" s="59">
        <v>0</v>
      </c>
      <c r="H9" s="38">
        <v>0</v>
      </c>
      <c r="I9" s="38">
        <v>0</v>
      </c>
      <c r="J9" s="141">
        <v>0</v>
      </c>
      <c r="K9" s="51">
        <f t="shared" si="1"/>
        <v>15</v>
      </c>
      <c r="L9" s="38">
        <f t="shared" si="0"/>
        <v>99</v>
      </c>
      <c r="M9" s="38">
        <f t="shared" si="0"/>
        <v>2060</v>
      </c>
      <c r="N9" s="38">
        <f t="shared" si="0"/>
        <v>245</v>
      </c>
    </row>
    <row r="10" spans="1:14" s="45" customFormat="1" ht="15.95" customHeight="1" x14ac:dyDescent="0.25">
      <c r="A10" s="6">
        <v>4</v>
      </c>
      <c r="B10" s="9" t="s">
        <v>3</v>
      </c>
      <c r="C10" s="50">
        <v>17</v>
      </c>
      <c r="D10" s="99">
        <v>90</v>
      </c>
      <c r="E10" s="99">
        <v>1689</v>
      </c>
      <c r="F10" s="134">
        <v>260</v>
      </c>
      <c r="G10" s="51">
        <v>1</v>
      </c>
      <c r="H10" s="38">
        <v>3</v>
      </c>
      <c r="I10" s="38">
        <v>37</v>
      </c>
      <c r="J10" s="141">
        <v>4</v>
      </c>
      <c r="K10" s="51">
        <f t="shared" si="1"/>
        <v>18</v>
      </c>
      <c r="L10" s="38">
        <f t="shared" si="0"/>
        <v>93</v>
      </c>
      <c r="M10" s="38">
        <f t="shared" si="0"/>
        <v>1726</v>
      </c>
      <c r="N10" s="38">
        <f t="shared" si="0"/>
        <v>264</v>
      </c>
    </row>
    <row r="11" spans="1:14" s="45" customFormat="1" ht="15.95" customHeight="1" x14ac:dyDescent="0.25">
      <c r="A11" s="6">
        <v>5</v>
      </c>
      <c r="B11" s="9" t="s">
        <v>4</v>
      </c>
      <c r="C11" s="50">
        <v>56</v>
      </c>
      <c r="D11" s="99">
        <v>433</v>
      </c>
      <c r="E11" s="99">
        <v>9112</v>
      </c>
      <c r="F11" s="134">
        <v>1033</v>
      </c>
      <c r="G11" s="51">
        <v>3</v>
      </c>
      <c r="H11" s="38">
        <v>13</v>
      </c>
      <c r="I11" s="38">
        <v>234</v>
      </c>
      <c r="J11" s="141">
        <v>23</v>
      </c>
      <c r="K11" s="51">
        <f t="shared" si="1"/>
        <v>59</v>
      </c>
      <c r="L11" s="38">
        <f t="shared" si="0"/>
        <v>446</v>
      </c>
      <c r="M11" s="38">
        <f t="shared" si="0"/>
        <v>9346</v>
      </c>
      <c r="N11" s="38">
        <f t="shared" si="0"/>
        <v>1056</v>
      </c>
    </row>
    <row r="12" spans="1:14" s="45" customFormat="1" ht="15.95" customHeight="1" x14ac:dyDescent="0.25">
      <c r="A12" s="6">
        <v>6</v>
      </c>
      <c r="B12" s="9" t="s">
        <v>5</v>
      </c>
      <c r="C12" s="63">
        <v>28</v>
      </c>
      <c r="D12" s="99">
        <v>168</v>
      </c>
      <c r="E12" s="99">
        <v>3420</v>
      </c>
      <c r="F12" s="134">
        <v>413</v>
      </c>
      <c r="G12" s="51">
        <v>2</v>
      </c>
      <c r="H12" s="38">
        <v>6</v>
      </c>
      <c r="I12" s="38">
        <v>42</v>
      </c>
      <c r="J12" s="141">
        <v>22</v>
      </c>
      <c r="K12" s="51">
        <f t="shared" si="1"/>
        <v>30</v>
      </c>
      <c r="L12" s="38">
        <f t="shared" si="0"/>
        <v>174</v>
      </c>
      <c r="M12" s="38">
        <f t="shared" si="0"/>
        <v>3462</v>
      </c>
      <c r="N12" s="38">
        <f t="shared" si="0"/>
        <v>435</v>
      </c>
    </row>
    <row r="13" spans="1:14" s="45" customFormat="1" ht="15.95" customHeight="1" x14ac:dyDescent="0.25">
      <c r="A13" s="6">
        <v>7</v>
      </c>
      <c r="B13" s="9" t="s">
        <v>6</v>
      </c>
      <c r="C13" s="63">
        <v>4</v>
      </c>
      <c r="D13" s="99">
        <v>30</v>
      </c>
      <c r="E13" s="99">
        <v>630</v>
      </c>
      <c r="F13" s="134">
        <v>79</v>
      </c>
      <c r="G13" s="60">
        <v>1</v>
      </c>
      <c r="H13" s="38">
        <v>3</v>
      </c>
      <c r="I13" s="38">
        <v>49</v>
      </c>
      <c r="J13" s="141">
        <v>5</v>
      </c>
      <c r="K13" s="51">
        <f t="shared" si="1"/>
        <v>5</v>
      </c>
      <c r="L13" s="38">
        <f t="shared" si="0"/>
        <v>33</v>
      </c>
      <c r="M13" s="38">
        <f t="shared" si="0"/>
        <v>679</v>
      </c>
      <c r="N13" s="38">
        <f t="shared" si="0"/>
        <v>84</v>
      </c>
    </row>
    <row r="14" spans="1:14" s="45" customFormat="1" ht="15.95" customHeight="1" x14ac:dyDescent="0.25">
      <c r="A14" s="6">
        <v>8</v>
      </c>
      <c r="B14" s="9" t="s">
        <v>7</v>
      </c>
      <c r="C14" s="63">
        <v>16</v>
      </c>
      <c r="D14" s="99">
        <v>129</v>
      </c>
      <c r="E14" s="99">
        <v>2592</v>
      </c>
      <c r="F14" s="134">
        <v>354</v>
      </c>
      <c r="G14" s="51">
        <v>1</v>
      </c>
      <c r="H14" s="38">
        <v>3</v>
      </c>
      <c r="I14" s="38">
        <v>48</v>
      </c>
      <c r="J14" s="141">
        <v>6</v>
      </c>
      <c r="K14" s="51">
        <f t="shared" si="1"/>
        <v>17</v>
      </c>
      <c r="L14" s="38">
        <f t="shared" si="0"/>
        <v>132</v>
      </c>
      <c r="M14" s="38">
        <f t="shared" si="0"/>
        <v>2640</v>
      </c>
      <c r="N14" s="38">
        <f t="shared" si="0"/>
        <v>360</v>
      </c>
    </row>
    <row r="15" spans="1:14" s="45" customFormat="1" ht="15.95" customHeight="1" x14ac:dyDescent="0.25">
      <c r="A15" s="6">
        <v>9</v>
      </c>
      <c r="B15" s="9" t="s">
        <v>54</v>
      </c>
      <c r="C15" s="63">
        <v>42</v>
      </c>
      <c r="D15" s="99">
        <v>335</v>
      </c>
      <c r="E15" s="99">
        <v>6819</v>
      </c>
      <c r="F15" s="134">
        <v>861</v>
      </c>
      <c r="G15" s="51">
        <v>5</v>
      </c>
      <c r="H15" s="38">
        <v>18</v>
      </c>
      <c r="I15" s="38">
        <v>273</v>
      </c>
      <c r="J15" s="141">
        <v>46</v>
      </c>
      <c r="K15" s="51">
        <f t="shared" si="1"/>
        <v>47</v>
      </c>
      <c r="L15" s="38">
        <f t="shared" si="0"/>
        <v>353</v>
      </c>
      <c r="M15" s="38">
        <f t="shared" si="0"/>
        <v>7092</v>
      </c>
      <c r="N15" s="38">
        <f t="shared" si="0"/>
        <v>907</v>
      </c>
    </row>
    <row r="16" spans="1:14" s="45" customFormat="1" ht="15.95" customHeight="1" x14ac:dyDescent="0.25">
      <c r="A16" s="6">
        <v>10</v>
      </c>
      <c r="B16" s="9" t="s">
        <v>8</v>
      </c>
      <c r="C16" s="63">
        <v>22</v>
      </c>
      <c r="D16" s="99">
        <v>174</v>
      </c>
      <c r="E16" s="99">
        <v>3875</v>
      </c>
      <c r="F16" s="134">
        <v>433</v>
      </c>
      <c r="G16" s="51">
        <v>2</v>
      </c>
      <c r="H16" s="38">
        <v>6</v>
      </c>
      <c r="I16" s="38">
        <v>56</v>
      </c>
      <c r="J16" s="141">
        <v>7</v>
      </c>
      <c r="K16" s="51">
        <f t="shared" si="1"/>
        <v>24</v>
      </c>
      <c r="L16" s="38">
        <f t="shared" si="0"/>
        <v>180</v>
      </c>
      <c r="M16" s="38">
        <f t="shared" si="0"/>
        <v>3931</v>
      </c>
      <c r="N16" s="38">
        <f t="shared" si="0"/>
        <v>440</v>
      </c>
    </row>
    <row r="17" spans="1:14" s="45" customFormat="1" ht="15.95" customHeight="1" x14ac:dyDescent="0.25">
      <c r="A17" s="6">
        <v>11</v>
      </c>
      <c r="B17" s="9" t="s">
        <v>9</v>
      </c>
      <c r="C17" s="50">
        <v>38</v>
      </c>
      <c r="D17" s="99">
        <v>281</v>
      </c>
      <c r="E17" s="99">
        <v>6065</v>
      </c>
      <c r="F17" s="134">
        <v>637</v>
      </c>
      <c r="G17" s="61">
        <v>1</v>
      </c>
      <c r="H17" s="99">
        <v>9</v>
      </c>
      <c r="I17" s="99">
        <v>247</v>
      </c>
      <c r="J17" s="141">
        <v>17</v>
      </c>
      <c r="K17" s="51">
        <f t="shared" si="1"/>
        <v>39</v>
      </c>
      <c r="L17" s="38">
        <f t="shared" si="0"/>
        <v>290</v>
      </c>
      <c r="M17" s="38">
        <f t="shared" si="0"/>
        <v>6312</v>
      </c>
      <c r="N17" s="38">
        <f t="shared" si="0"/>
        <v>654</v>
      </c>
    </row>
    <row r="18" spans="1:14" s="45" customFormat="1" ht="15.95" customHeight="1" x14ac:dyDescent="0.25">
      <c r="A18" s="6">
        <v>12</v>
      </c>
      <c r="B18" s="9" t="s">
        <v>10</v>
      </c>
      <c r="C18" s="50">
        <v>7</v>
      </c>
      <c r="D18" s="99">
        <v>28</v>
      </c>
      <c r="E18" s="99">
        <v>325</v>
      </c>
      <c r="F18" s="134">
        <v>88</v>
      </c>
      <c r="G18" s="60">
        <v>0</v>
      </c>
      <c r="H18" s="38">
        <v>0</v>
      </c>
      <c r="I18" s="38">
        <v>0</v>
      </c>
      <c r="J18" s="141">
        <v>0</v>
      </c>
      <c r="K18" s="51">
        <f t="shared" si="1"/>
        <v>7</v>
      </c>
      <c r="L18" s="38">
        <f t="shared" si="0"/>
        <v>28</v>
      </c>
      <c r="M18" s="38">
        <f t="shared" si="0"/>
        <v>325</v>
      </c>
      <c r="N18" s="38">
        <f t="shared" si="0"/>
        <v>88</v>
      </c>
    </row>
    <row r="19" spans="1:14" s="45" customFormat="1" ht="15.95" customHeight="1" x14ac:dyDescent="0.25">
      <c r="A19" s="6">
        <v>13</v>
      </c>
      <c r="B19" s="9" t="s">
        <v>11</v>
      </c>
      <c r="C19" s="50">
        <v>9</v>
      </c>
      <c r="D19" s="99">
        <v>70</v>
      </c>
      <c r="E19" s="99">
        <v>1451</v>
      </c>
      <c r="F19" s="134">
        <v>170</v>
      </c>
      <c r="G19" s="51">
        <v>1</v>
      </c>
      <c r="H19" s="38">
        <v>3</v>
      </c>
      <c r="I19" s="38">
        <v>23</v>
      </c>
      <c r="J19" s="141">
        <v>11</v>
      </c>
      <c r="K19" s="51">
        <f t="shared" si="1"/>
        <v>10</v>
      </c>
      <c r="L19" s="38">
        <f t="shared" si="0"/>
        <v>73</v>
      </c>
      <c r="M19" s="38">
        <f t="shared" si="0"/>
        <v>1474</v>
      </c>
      <c r="N19" s="38">
        <f t="shared" si="0"/>
        <v>181</v>
      </c>
    </row>
    <row r="20" spans="1:14" s="45" customFormat="1" ht="15.95" customHeight="1" x14ac:dyDescent="0.25">
      <c r="A20" s="6">
        <v>14</v>
      </c>
      <c r="B20" s="9" t="s">
        <v>12</v>
      </c>
      <c r="C20" s="50">
        <v>34</v>
      </c>
      <c r="D20" s="99">
        <v>210</v>
      </c>
      <c r="E20" s="99">
        <v>3980</v>
      </c>
      <c r="F20" s="134">
        <v>473</v>
      </c>
      <c r="G20" s="51">
        <v>2</v>
      </c>
      <c r="H20" s="38">
        <v>6</v>
      </c>
      <c r="I20" s="38">
        <v>54</v>
      </c>
      <c r="J20" s="141">
        <v>23</v>
      </c>
      <c r="K20" s="51">
        <f t="shared" si="1"/>
        <v>36</v>
      </c>
      <c r="L20" s="38">
        <f t="shared" si="0"/>
        <v>216</v>
      </c>
      <c r="M20" s="38">
        <f t="shared" si="0"/>
        <v>4034</v>
      </c>
      <c r="N20" s="38">
        <f t="shared" si="0"/>
        <v>496</v>
      </c>
    </row>
    <row r="21" spans="1:14" s="45" customFormat="1" ht="15.95" customHeight="1" x14ac:dyDescent="0.25">
      <c r="A21" s="6">
        <v>15</v>
      </c>
      <c r="B21" s="9" t="s">
        <v>64</v>
      </c>
      <c r="C21" s="63">
        <v>22</v>
      </c>
      <c r="D21" s="99">
        <v>203</v>
      </c>
      <c r="E21" s="99">
        <v>4475</v>
      </c>
      <c r="F21" s="134">
        <v>497</v>
      </c>
      <c r="G21" s="51">
        <v>1</v>
      </c>
      <c r="H21" s="38">
        <v>4</v>
      </c>
      <c r="I21" s="38">
        <v>82</v>
      </c>
      <c r="J21" s="141">
        <v>8</v>
      </c>
      <c r="K21" s="51">
        <f t="shared" si="1"/>
        <v>23</v>
      </c>
      <c r="L21" s="38">
        <f t="shared" si="0"/>
        <v>207</v>
      </c>
      <c r="M21" s="38">
        <f t="shared" si="0"/>
        <v>4557</v>
      </c>
      <c r="N21" s="38">
        <f t="shared" si="0"/>
        <v>505</v>
      </c>
    </row>
    <row r="22" spans="1:14" s="45" customFormat="1" ht="15.95" customHeight="1" x14ac:dyDescent="0.25">
      <c r="A22" s="6">
        <v>16</v>
      </c>
      <c r="B22" s="9" t="s">
        <v>13</v>
      </c>
      <c r="C22" s="63">
        <v>47</v>
      </c>
      <c r="D22" s="99">
        <v>502</v>
      </c>
      <c r="E22" s="99">
        <v>10968</v>
      </c>
      <c r="F22" s="134">
        <v>1130</v>
      </c>
      <c r="G22" s="61">
        <v>2</v>
      </c>
      <c r="H22" s="99">
        <v>12</v>
      </c>
      <c r="I22" s="99">
        <v>246</v>
      </c>
      <c r="J22" s="141">
        <v>23</v>
      </c>
      <c r="K22" s="51">
        <f t="shared" si="1"/>
        <v>49</v>
      </c>
      <c r="L22" s="38">
        <f t="shared" si="0"/>
        <v>514</v>
      </c>
      <c r="M22" s="38">
        <f t="shared" si="0"/>
        <v>11214</v>
      </c>
      <c r="N22" s="38">
        <f t="shared" si="0"/>
        <v>1153</v>
      </c>
    </row>
    <row r="23" spans="1:14" s="45" customFormat="1" ht="15.95" customHeight="1" x14ac:dyDescent="0.25">
      <c r="A23" s="6">
        <v>17</v>
      </c>
      <c r="B23" s="9" t="s">
        <v>14</v>
      </c>
      <c r="C23" s="63">
        <v>11</v>
      </c>
      <c r="D23" s="99">
        <v>63</v>
      </c>
      <c r="E23" s="99">
        <v>1137</v>
      </c>
      <c r="F23" s="134">
        <v>155</v>
      </c>
      <c r="G23" s="51">
        <v>1</v>
      </c>
      <c r="H23" s="38">
        <v>3</v>
      </c>
      <c r="I23" s="38">
        <v>19</v>
      </c>
      <c r="J23" s="141">
        <v>3</v>
      </c>
      <c r="K23" s="51">
        <f t="shared" si="1"/>
        <v>12</v>
      </c>
      <c r="L23" s="38">
        <f t="shared" ref="L23:L57" si="2">SUM(D23,H23)</f>
        <v>66</v>
      </c>
      <c r="M23" s="38">
        <f t="shared" ref="M23:M57" si="3">SUM(E23,I23)</f>
        <v>1156</v>
      </c>
      <c r="N23" s="38">
        <f t="shared" ref="N23:N57" si="4">SUM(F23,J23)</f>
        <v>158</v>
      </c>
    </row>
    <row r="24" spans="1:14" s="45" customFormat="1" ht="15.95" customHeight="1" x14ac:dyDescent="0.25">
      <c r="A24" s="6">
        <v>18</v>
      </c>
      <c r="B24" s="9" t="s">
        <v>68</v>
      </c>
      <c r="C24" s="63">
        <v>63</v>
      </c>
      <c r="D24" s="99">
        <v>645</v>
      </c>
      <c r="E24" s="99">
        <v>14626</v>
      </c>
      <c r="F24" s="134">
        <v>1543</v>
      </c>
      <c r="G24" s="51">
        <v>1</v>
      </c>
      <c r="H24" s="38">
        <v>4</v>
      </c>
      <c r="I24" s="38">
        <v>83</v>
      </c>
      <c r="J24" s="141">
        <v>6</v>
      </c>
      <c r="K24" s="51">
        <f t="shared" si="1"/>
        <v>64</v>
      </c>
      <c r="L24" s="38">
        <f t="shared" si="2"/>
        <v>649</v>
      </c>
      <c r="M24" s="38">
        <f t="shared" si="3"/>
        <v>14709</v>
      </c>
      <c r="N24" s="38">
        <f t="shared" si="4"/>
        <v>1549</v>
      </c>
    </row>
    <row r="25" spans="1:14" s="45" customFormat="1" ht="15.95" customHeight="1" x14ac:dyDescent="0.25">
      <c r="A25" s="6">
        <v>19</v>
      </c>
      <c r="B25" s="9" t="s">
        <v>69</v>
      </c>
      <c r="C25" s="63">
        <v>77</v>
      </c>
      <c r="D25" s="99">
        <v>759</v>
      </c>
      <c r="E25" s="99">
        <v>17078</v>
      </c>
      <c r="F25" s="134">
        <v>1767</v>
      </c>
      <c r="G25" s="51">
        <v>1</v>
      </c>
      <c r="H25" s="38">
        <v>5</v>
      </c>
      <c r="I25" s="38">
        <v>102</v>
      </c>
      <c r="J25" s="141">
        <v>9</v>
      </c>
      <c r="K25" s="51">
        <f t="shared" ref="K25" si="5">SUM(C25,G25)</f>
        <v>78</v>
      </c>
      <c r="L25" s="38">
        <f t="shared" ref="L25" si="6">SUM(D25,H25)</f>
        <v>764</v>
      </c>
      <c r="M25" s="38">
        <f t="shared" ref="M25" si="7">SUM(E25,I25)</f>
        <v>17180</v>
      </c>
      <c r="N25" s="38">
        <f t="shared" ref="N25" si="8">SUM(F25,J25)</f>
        <v>1776</v>
      </c>
    </row>
    <row r="26" spans="1:14" s="45" customFormat="1" ht="15.95" customHeight="1" x14ac:dyDescent="0.25">
      <c r="A26" s="6">
        <v>20</v>
      </c>
      <c r="B26" s="9" t="s">
        <v>15</v>
      </c>
      <c r="C26" s="63">
        <v>34</v>
      </c>
      <c r="D26" s="99">
        <v>229</v>
      </c>
      <c r="E26" s="99">
        <v>4289</v>
      </c>
      <c r="F26" s="134">
        <v>601</v>
      </c>
      <c r="G26" s="51">
        <v>1</v>
      </c>
      <c r="H26" s="38">
        <v>3</v>
      </c>
      <c r="I26" s="38">
        <v>18</v>
      </c>
      <c r="J26" s="141">
        <v>4</v>
      </c>
      <c r="K26" s="51">
        <f t="shared" si="1"/>
        <v>35</v>
      </c>
      <c r="L26" s="38">
        <f t="shared" si="2"/>
        <v>232</v>
      </c>
      <c r="M26" s="38">
        <f t="shared" si="3"/>
        <v>4307</v>
      </c>
      <c r="N26" s="38">
        <f t="shared" si="4"/>
        <v>605</v>
      </c>
    </row>
    <row r="27" spans="1:14" s="45" customFormat="1" ht="15.95" customHeight="1" x14ac:dyDescent="0.25">
      <c r="A27" s="6">
        <v>21</v>
      </c>
      <c r="B27" s="9" t="s">
        <v>16</v>
      </c>
      <c r="C27" s="63">
        <v>21</v>
      </c>
      <c r="D27" s="99">
        <v>186</v>
      </c>
      <c r="E27" s="99">
        <v>4025</v>
      </c>
      <c r="F27" s="134">
        <v>463</v>
      </c>
      <c r="G27" s="51">
        <v>1</v>
      </c>
      <c r="H27" s="38">
        <v>3</v>
      </c>
      <c r="I27" s="38">
        <v>46</v>
      </c>
      <c r="J27" s="141">
        <v>4</v>
      </c>
      <c r="K27" s="51">
        <f t="shared" si="1"/>
        <v>22</v>
      </c>
      <c r="L27" s="38">
        <f t="shared" si="2"/>
        <v>189</v>
      </c>
      <c r="M27" s="38">
        <f t="shared" si="3"/>
        <v>4071</v>
      </c>
      <c r="N27" s="38">
        <f t="shared" si="4"/>
        <v>467</v>
      </c>
    </row>
    <row r="28" spans="1:14" s="45" customFormat="1" ht="15.95" customHeight="1" x14ac:dyDescent="0.25">
      <c r="A28" s="6">
        <v>22</v>
      </c>
      <c r="B28" s="9" t="s">
        <v>17</v>
      </c>
      <c r="C28" s="63">
        <v>18</v>
      </c>
      <c r="D28" s="99">
        <v>129</v>
      </c>
      <c r="E28" s="99">
        <v>2864</v>
      </c>
      <c r="F28" s="134">
        <v>400</v>
      </c>
      <c r="G28" s="51">
        <v>1</v>
      </c>
      <c r="H28" s="38">
        <v>3</v>
      </c>
      <c r="I28" s="38">
        <v>24</v>
      </c>
      <c r="J28" s="141">
        <v>13</v>
      </c>
      <c r="K28" s="51">
        <f t="shared" si="1"/>
        <v>19</v>
      </c>
      <c r="L28" s="38">
        <f t="shared" si="2"/>
        <v>132</v>
      </c>
      <c r="M28" s="38">
        <f t="shared" si="3"/>
        <v>2888</v>
      </c>
      <c r="N28" s="38">
        <f t="shared" si="4"/>
        <v>413</v>
      </c>
    </row>
    <row r="29" spans="1:14" s="45" customFormat="1" ht="15.95" customHeight="1" x14ac:dyDescent="0.25">
      <c r="A29" s="6">
        <v>23</v>
      </c>
      <c r="B29" s="9" t="s">
        <v>18</v>
      </c>
      <c r="C29" s="63">
        <v>15</v>
      </c>
      <c r="D29" s="99">
        <v>73</v>
      </c>
      <c r="E29" s="99">
        <v>1285</v>
      </c>
      <c r="F29" s="134">
        <v>171</v>
      </c>
      <c r="G29" s="51">
        <v>1</v>
      </c>
      <c r="H29" s="38">
        <v>3</v>
      </c>
      <c r="I29" s="38">
        <v>35</v>
      </c>
      <c r="J29" s="141">
        <v>5</v>
      </c>
      <c r="K29" s="51">
        <f t="shared" si="1"/>
        <v>16</v>
      </c>
      <c r="L29" s="38">
        <f t="shared" si="2"/>
        <v>76</v>
      </c>
      <c r="M29" s="38">
        <f t="shared" si="3"/>
        <v>1320</v>
      </c>
      <c r="N29" s="38">
        <f t="shared" si="4"/>
        <v>176</v>
      </c>
    </row>
    <row r="30" spans="1:14" s="45" customFormat="1" ht="15.95" customHeight="1" x14ac:dyDescent="0.25">
      <c r="A30" s="6">
        <v>24</v>
      </c>
      <c r="B30" s="9" t="s">
        <v>19</v>
      </c>
      <c r="C30" s="63">
        <v>21</v>
      </c>
      <c r="D30" s="99">
        <v>165</v>
      </c>
      <c r="E30" s="99">
        <v>3212</v>
      </c>
      <c r="F30" s="134">
        <v>451</v>
      </c>
      <c r="G30" s="51">
        <v>1</v>
      </c>
      <c r="H30" s="38">
        <v>3</v>
      </c>
      <c r="I30" s="38">
        <v>51</v>
      </c>
      <c r="J30" s="141">
        <v>5</v>
      </c>
      <c r="K30" s="51">
        <f t="shared" si="1"/>
        <v>22</v>
      </c>
      <c r="L30" s="38">
        <f t="shared" si="2"/>
        <v>168</v>
      </c>
      <c r="M30" s="38">
        <f t="shared" si="3"/>
        <v>3263</v>
      </c>
      <c r="N30" s="38">
        <f t="shared" si="4"/>
        <v>456</v>
      </c>
    </row>
    <row r="31" spans="1:14" s="45" customFormat="1" ht="15.95" customHeight="1" x14ac:dyDescent="0.25">
      <c r="A31" s="6">
        <v>25</v>
      </c>
      <c r="B31" s="9" t="s">
        <v>55</v>
      </c>
      <c r="C31" s="63">
        <v>10</v>
      </c>
      <c r="D31" s="99">
        <v>64</v>
      </c>
      <c r="E31" s="99">
        <v>1150</v>
      </c>
      <c r="F31" s="134">
        <v>158</v>
      </c>
      <c r="G31" s="51">
        <v>1</v>
      </c>
      <c r="H31" s="38">
        <v>3</v>
      </c>
      <c r="I31" s="38">
        <v>16</v>
      </c>
      <c r="J31" s="141">
        <v>11</v>
      </c>
      <c r="K31" s="51">
        <f t="shared" si="1"/>
        <v>11</v>
      </c>
      <c r="L31" s="38">
        <f t="shared" si="2"/>
        <v>67</v>
      </c>
      <c r="M31" s="38">
        <f t="shared" si="3"/>
        <v>1166</v>
      </c>
      <c r="N31" s="38">
        <f t="shared" si="4"/>
        <v>169</v>
      </c>
    </row>
    <row r="32" spans="1:14" s="45" customFormat="1" ht="15.95" customHeight="1" x14ac:dyDescent="0.25">
      <c r="A32" s="6">
        <v>26</v>
      </c>
      <c r="B32" s="9" t="s">
        <v>20</v>
      </c>
      <c r="C32" s="63">
        <v>15</v>
      </c>
      <c r="D32" s="99">
        <v>107</v>
      </c>
      <c r="E32" s="99">
        <v>2234</v>
      </c>
      <c r="F32" s="134">
        <v>255</v>
      </c>
      <c r="G32" s="51">
        <v>1</v>
      </c>
      <c r="H32" s="38">
        <v>4</v>
      </c>
      <c r="I32" s="38">
        <v>55</v>
      </c>
      <c r="J32" s="141">
        <v>8</v>
      </c>
      <c r="K32" s="51">
        <f t="shared" si="1"/>
        <v>16</v>
      </c>
      <c r="L32" s="38">
        <f t="shared" si="2"/>
        <v>111</v>
      </c>
      <c r="M32" s="38">
        <f t="shared" si="3"/>
        <v>2289</v>
      </c>
      <c r="N32" s="38">
        <f t="shared" si="4"/>
        <v>263</v>
      </c>
    </row>
    <row r="33" spans="1:14" s="45" customFormat="1" ht="15.95" customHeight="1" x14ac:dyDescent="0.25">
      <c r="A33" s="6">
        <v>27</v>
      </c>
      <c r="B33" s="9" t="s">
        <v>51</v>
      </c>
      <c r="C33" s="63">
        <v>32</v>
      </c>
      <c r="D33" s="99">
        <v>214</v>
      </c>
      <c r="E33" s="99">
        <v>4327</v>
      </c>
      <c r="F33" s="134">
        <v>562</v>
      </c>
      <c r="G33" s="51">
        <v>1</v>
      </c>
      <c r="H33" s="38">
        <v>3</v>
      </c>
      <c r="I33" s="38">
        <v>26</v>
      </c>
      <c r="J33" s="141">
        <v>5</v>
      </c>
      <c r="K33" s="51">
        <f t="shared" si="1"/>
        <v>33</v>
      </c>
      <c r="L33" s="38">
        <f t="shared" si="2"/>
        <v>217</v>
      </c>
      <c r="M33" s="38">
        <f t="shared" si="3"/>
        <v>4353</v>
      </c>
      <c r="N33" s="38">
        <f t="shared" si="4"/>
        <v>567</v>
      </c>
    </row>
    <row r="34" spans="1:14" s="45" customFormat="1" ht="15.95" customHeight="1" x14ac:dyDescent="0.25">
      <c r="A34" s="6">
        <v>28</v>
      </c>
      <c r="B34" s="9" t="s">
        <v>21</v>
      </c>
      <c r="C34" s="63">
        <v>25</v>
      </c>
      <c r="D34" s="99">
        <v>209</v>
      </c>
      <c r="E34" s="99">
        <v>4278</v>
      </c>
      <c r="F34" s="134">
        <v>499</v>
      </c>
      <c r="G34" s="51">
        <v>2</v>
      </c>
      <c r="H34" s="38">
        <v>7</v>
      </c>
      <c r="I34" s="38">
        <v>126</v>
      </c>
      <c r="J34" s="141">
        <v>12</v>
      </c>
      <c r="K34" s="51">
        <f t="shared" si="1"/>
        <v>27</v>
      </c>
      <c r="L34" s="38">
        <f t="shared" si="2"/>
        <v>216</v>
      </c>
      <c r="M34" s="38">
        <f t="shared" si="3"/>
        <v>4404</v>
      </c>
      <c r="N34" s="38">
        <f t="shared" si="4"/>
        <v>511</v>
      </c>
    </row>
    <row r="35" spans="1:14" s="45" customFormat="1" ht="15.95" customHeight="1" x14ac:dyDescent="0.25">
      <c r="A35" s="6">
        <v>29</v>
      </c>
      <c r="B35" s="9" t="s">
        <v>22</v>
      </c>
      <c r="C35" s="63">
        <v>36</v>
      </c>
      <c r="D35" s="99">
        <v>218</v>
      </c>
      <c r="E35" s="99">
        <v>4085</v>
      </c>
      <c r="F35" s="134">
        <v>602</v>
      </c>
      <c r="G35" s="51">
        <v>1</v>
      </c>
      <c r="H35" s="38">
        <v>3</v>
      </c>
      <c r="I35" s="38">
        <v>12</v>
      </c>
      <c r="J35" s="141">
        <v>13</v>
      </c>
      <c r="K35" s="51">
        <f t="shared" si="1"/>
        <v>37</v>
      </c>
      <c r="L35" s="38">
        <f t="shared" si="2"/>
        <v>221</v>
      </c>
      <c r="M35" s="38">
        <f t="shared" si="3"/>
        <v>4097</v>
      </c>
      <c r="N35" s="38">
        <f t="shared" si="4"/>
        <v>615</v>
      </c>
    </row>
    <row r="36" spans="1:14" s="45" customFormat="1" ht="15.95" customHeight="1" x14ac:dyDescent="0.25">
      <c r="A36" s="6">
        <v>30</v>
      </c>
      <c r="B36" s="9" t="s">
        <v>23</v>
      </c>
      <c r="C36" s="63">
        <v>18</v>
      </c>
      <c r="D36" s="99">
        <v>108</v>
      </c>
      <c r="E36" s="99">
        <v>2214</v>
      </c>
      <c r="F36" s="134">
        <v>260</v>
      </c>
      <c r="G36" s="51">
        <v>0</v>
      </c>
      <c r="H36" s="38">
        <v>0</v>
      </c>
      <c r="I36" s="38">
        <v>0</v>
      </c>
      <c r="J36" s="141">
        <v>0</v>
      </c>
      <c r="K36" s="51">
        <f t="shared" si="1"/>
        <v>18</v>
      </c>
      <c r="L36" s="38">
        <f t="shared" si="2"/>
        <v>108</v>
      </c>
      <c r="M36" s="38">
        <f t="shared" si="3"/>
        <v>2214</v>
      </c>
      <c r="N36" s="38">
        <f t="shared" si="4"/>
        <v>260</v>
      </c>
    </row>
    <row r="37" spans="1:14" s="45" customFormat="1" ht="15.95" customHeight="1" x14ac:dyDescent="0.25">
      <c r="A37" s="6">
        <v>31</v>
      </c>
      <c r="B37" s="9" t="s">
        <v>24</v>
      </c>
      <c r="C37" s="63">
        <v>43</v>
      </c>
      <c r="D37" s="99">
        <v>383</v>
      </c>
      <c r="E37" s="99">
        <v>8674</v>
      </c>
      <c r="F37" s="134">
        <v>1003</v>
      </c>
      <c r="G37" s="51">
        <v>1</v>
      </c>
      <c r="H37" s="38">
        <v>3</v>
      </c>
      <c r="I37" s="38">
        <v>28</v>
      </c>
      <c r="J37" s="141">
        <v>5</v>
      </c>
      <c r="K37" s="51">
        <f t="shared" si="1"/>
        <v>44</v>
      </c>
      <c r="L37" s="38">
        <f t="shared" si="2"/>
        <v>386</v>
      </c>
      <c r="M37" s="38">
        <f t="shared" si="3"/>
        <v>8702</v>
      </c>
      <c r="N37" s="38">
        <f t="shared" si="4"/>
        <v>1008</v>
      </c>
    </row>
    <row r="38" spans="1:14" s="45" customFormat="1" ht="15.95" customHeight="1" x14ac:dyDescent="0.25">
      <c r="A38" s="6">
        <v>32</v>
      </c>
      <c r="B38" s="9" t="s">
        <v>25</v>
      </c>
      <c r="C38" s="63">
        <v>15</v>
      </c>
      <c r="D38" s="99">
        <v>113</v>
      </c>
      <c r="E38" s="99">
        <v>2435</v>
      </c>
      <c r="F38" s="134">
        <v>236</v>
      </c>
      <c r="G38" s="60">
        <v>0</v>
      </c>
      <c r="H38" s="38">
        <v>0</v>
      </c>
      <c r="I38" s="38">
        <v>0</v>
      </c>
      <c r="J38" s="141">
        <v>0</v>
      </c>
      <c r="K38" s="51">
        <f t="shared" si="1"/>
        <v>15</v>
      </c>
      <c r="L38" s="38">
        <f t="shared" si="2"/>
        <v>113</v>
      </c>
      <c r="M38" s="38">
        <f t="shared" si="3"/>
        <v>2435</v>
      </c>
      <c r="N38" s="38">
        <f t="shared" si="4"/>
        <v>236</v>
      </c>
    </row>
    <row r="39" spans="1:14" s="45" customFormat="1" ht="15.95" customHeight="1" x14ac:dyDescent="0.25">
      <c r="A39" s="6">
        <v>33</v>
      </c>
      <c r="B39" s="9" t="s">
        <v>26</v>
      </c>
      <c r="C39" s="63">
        <v>27</v>
      </c>
      <c r="D39" s="99">
        <v>153</v>
      </c>
      <c r="E39" s="99">
        <v>2862</v>
      </c>
      <c r="F39" s="134">
        <v>413</v>
      </c>
      <c r="G39" s="51">
        <v>2</v>
      </c>
      <c r="H39" s="38">
        <v>6</v>
      </c>
      <c r="I39" s="38">
        <v>89</v>
      </c>
      <c r="J39" s="141">
        <v>22</v>
      </c>
      <c r="K39" s="51">
        <f t="shared" si="1"/>
        <v>29</v>
      </c>
      <c r="L39" s="38">
        <f t="shared" si="2"/>
        <v>159</v>
      </c>
      <c r="M39" s="38">
        <f t="shared" si="3"/>
        <v>2951</v>
      </c>
      <c r="N39" s="38">
        <f t="shared" si="4"/>
        <v>435</v>
      </c>
    </row>
    <row r="40" spans="1:14" s="45" customFormat="1" ht="15.95" customHeight="1" x14ac:dyDescent="0.25">
      <c r="A40" s="6">
        <v>34</v>
      </c>
      <c r="B40" s="9" t="s">
        <v>27</v>
      </c>
      <c r="C40" s="63">
        <v>7</v>
      </c>
      <c r="D40" s="99">
        <v>41</v>
      </c>
      <c r="E40" s="99">
        <v>765</v>
      </c>
      <c r="F40" s="134">
        <v>163</v>
      </c>
      <c r="G40" s="60">
        <v>0</v>
      </c>
      <c r="H40" s="119">
        <v>0</v>
      </c>
      <c r="I40" s="38">
        <v>0</v>
      </c>
      <c r="J40" s="141">
        <v>0</v>
      </c>
      <c r="K40" s="51">
        <f t="shared" si="1"/>
        <v>7</v>
      </c>
      <c r="L40" s="38">
        <f t="shared" si="2"/>
        <v>41</v>
      </c>
      <c r="M40" s="38">
        <f t="shared" si="3"/>
        <v>765</v>
      </c>
      <c r="N40" s="38">
        <f t="shared" si="4"/>
        <v>163</v>
      </c>
    </row>
    <row r="41" spans="1:14" s="45" customFormat="1" ht="15.95" customHeight="1" x14ac:dyDescent="0.25">
      <c r="A41" s="6">
        <v>35</v>
      </c>
      <c r="B41" s="9" t="s">
        <v>28</v>
      </c>
      <c r="C41" s="63">
        <v>36</v>
      </c>
      <c r="D41" s="99">
        <v>285</v>
      </c>
      <c r="E41" s="99">
        <v>5966</v>
      </c>
      <c r="F41" s="134">
        <v>820</v>
      </c>
      <c r="G41" s="51">
        <v>1</v>
      </c>
      <c r="H41" s="38">
        <v>3</v>
      </c>
      <c r="I41" s="38">
        <v>48</v>
      </c>
      <c r="J41" s="141">
        <v>6</v>
      </c>
      <c r="K41" s="51">
        <f t="shared" si="1"/>
        <v>37</v>
      </c>
      <c r="L41" s="38">
        <f t="shared" si="2"/>
        <v>288</v>
      </c>
      <c r="M41" s="38">
        <f t="shared" si="3"/>
        <v>6014</v>
      </c>
      <c r="N41" s="38">
        <f t="shared" si="4"/>
        <v>826</v>
      </c>
    </row>
    <row r="42" spans="1:14" s="45" customFormat="1" ht="15.95" customHeight="1" x14ac:dyDescent="0.25">
      <c r="A42" s="6">
        <v>36</v>
      </c>
      <c r="B42" s="9" t="s">
        <v>29</v>
      </c>
      <c r="C42" s="63">
        <v>29</v>
      </c>
      <c r="D42" s="99">
        <v>205</v>
      </c>
      <c r="E42" s="99">
        <v>4306</v>
      </c>
      <c r="F42" s="134">
        <v>490</v>
      </c>
      <c r="G42" s="51">
        <v>1</v>
      </c>
      <c r="H42" s="38">
        <v>3</v>
      </c>
      <c r="I42" s="38">
        <v>40</v>
      </c>
      <c r="J42" s="141">
        <v>7</v>
      </c>
      <c r="K42" s="51">
        <f t="shared" si="1"/>
        <v>30</v>
      </c>
      <c r="L42" s="38">
        <f t="shared" si="2"/>
        <v>208</v>
      </c>
      <c r="M42" s="38">
        <f t="shared" si="3"/>
        <v>4346</v>
      </c>
      <c r="N42" s="38">
        <f t="shared" si="4"/>
        <v>497</v>
      </c>
    </row>
    <row r="43" spans="1:14" s="45" customFormat="1" ht="15.95" customHeight="1" x14ac:dyDescent="0.25">
      <c r="A43" s="6">
        <v>37</v>
      </c>
      <c r="B43" s="9" t="s">
        <v>30</v>
      </c>
      <c r="C43" s="63">
        <v>22</v>
      </c>
      <c r="D43" s="99">
        <v>182</v>
      </c>
      <c r="E43" s="99">
        <v>3780</v>
      </c>
      <c r="F43" s="134">
        <v>461</v>
      </c>
      <c r="G43" s="51">
        <v>1</v>
      </c>
      <c r="H43" s="38">
        <v>4</v>
      </c>
      <c r="I43" s="38">
        <v>72</v>
      </c>
      <c r="J43" s="141">
        <v>8</v>
      </c>
      <c r="K43" s="51">
        <f t="shared" si="1"/>
        <v>23</v>
      </c>
      <c r="L43" s="38">
        <f t="shared" si="2"/>
        <v>186</v>
      </c>
      <c r="M43" s="38">
        <f t="shared" si="3"/>
        <v>3852</v>
      </c>
      <c r="N43" s="38">
        <f t="shared" si="4"/>
        <v>469</v>
      </c>
    </row>
    <row r="44" spans="1:14" s="45" customFormat="1" ht="15.95" customHeight="1" x14ac:dyDescent="0.25">
      <c r="A44" s="6">
        <v>38</v>
      </c>
      <c r="B44" s="9" t="s">
        <v>31</v>
      </c>
      <c r="C44" s="63">
        <v>24</v>
      </c>
      <c r="D44" s="99">
        <v>184</v>
      </c>
      <c r="E44" s="99">
        <v>3987</v>
      </c>
      <c r="F44" s="134">
        <v>449</v>
      </c>
      <c r="G44" s="60">
        <v>0</v>
      </c>
      <c r="H44" s="38">
        <v>0</v>
      </c>
      <c r="I44" s="38">
        <v>0</v>
      </c>
      <c r="J44" s="141">
        <v>0</v>
      </c>
      <c r="K44" s="51">
        <f t="shared" si="1"/>
        <v>24</v>
      </c>
      <c r="L44" s="38">
        <f t="shared" si="2"/>
        <v>184</v>
      </c>
      <c r="M44" s="38">
        <f t="shared" si="3"/>
        <v>3987</v>
      </c>
      <c r="N44" s="38">
        <f t="shared" si="4"/>
        <v>449</v>
      </c>
    </row>
    <row r="45" spans="1:14" s="45" customFormat="1" ht="15.95" customHeight="1" x14ac:dyDescent="0.25">
      <c r="A45" s="6">
        <v>39</v>
      </c>
      <c r="B45" s="9" t="s">
        <v>32</v>
      </c>
      <c r="C45" s="63">
        <v>20</v>
      </c>
      <c r="D45" s="99">
        <v>187</v>
      </c>
      <c r="E45" s="99">
        <v>3928</v>
      </c>
      <c r="F45" s="134">
        <v>481</v>
      </c>
      <c r="G45" s="51">
        <v>1</v>
      </c>
      <c r="H45" s="38">
        <v>3</v>
      </c>
      <c r="I45" s="38">
        <v>22</v>
      </c>
      <c r="J45" s="141">
        <v>5</v>
      </c>
      <c r="K45" s="51">
        <f t="shared" si="1"/>
        <v>21</v>
      </c>
      <c r="L45" s="38">
        <f t="shared" si="2"/>
        <v>190</v>
      </c>
      <c r="M45" s="38">
        <f t="shared" si="3"/>
        <v>3950</v>
      </c>
      <c r="N45" s="38">
        <f t="shared" si="4"/>
        <v>486</v>
      </c>
    </row>
    <row r="46" spans="1:14" s="45" customFormat="1" ht="15.95" customHeight="1" x14ac:dyDescent="0.25">
      <c r="A46" s="6">
        <v>40</v>
      </c>
      <c r="B46" s="9" t="s">
        <v>33</v>
      </c>
      <c r="C46" s="63">
        <v>12</v>
      </c>
      <c r="D46" s="99">
        <v>88</v>
      </c>
      <c r="E46" s="99">
        <v>1786</v>
      </c>
      <c r="F46" s="134">
        <v>235</v>
      </c>
      <c r="G46" s="51">
        <v>1</v>
      </c>
      <c r="H46" s="38">
        <v>3</v>
      </c>
      <c r="I46" s="38">
        <v>37</v>
      </c>
      <c r="J46" s="141">
        <v>3</v>
      </c>
      <c r="K46" s="51">
        <f t="shared" si="1"/>
        <v>13</v>
      </c>
      <c r="L46" s="38">
        <f t="shared" si="2"/>
        <v>91</v>
      </c>
      <c r="M46" s="38">
        <f t="shared" si="3"/>
        <v>1823</v>
      </c>
      <c r="N46" s="38">
        <f t="shared" si="4"/>
        <v>238</v>
      </c>
    </row>
    <row r="47" spans="1:14" s="45" customFormat="1" ht="15.95" customHeight="1" x14ac:dyDescent="0.25">
      <c r="A47" s="6">
        <v>41</v>
      </c>
      <c r="B47" s="9" t="s">
        <v>34</v>
      </c>
      <c r="C47" s="63">
        <v>18</v>
      </c>
      <c r="D47" s="99">
        <v>154</v>
      </c>
      <c r="E47" s="99">
        <v>3123</v>
      </c>
      <c r="F47" s="134">
        <v>372</v>
      </c>
      <c r="G47" s="60">
        <v>0</v>
      </c>
      <c r="H47" s="38">
        <v>0</v>
      </c>
      <c r="I47" s="51">
        <v>0</v>
      </c>
      <c r="J47" s="141">
        <v>0</v>
      </c>
      <c r="K47" s="51">
        <f t="shared" si="1"/>
        <v>18</v>
      </c>
      <c r="L47" s="38">
        <f t="shared" si="2"/>
        <v>154</v>
      </c>
      <c r="M47" s="38">
        <f t="shared" si="3"/>
        <v>3123</v>
      </c>
      <c r="N47" s="38">
        <f t="shared" si="4"/>
        <v>372</v>
      </c>
    </row>
    <row r="48" spans="1:14" s="45" customFormat="1" ht="15.95" customHeight="1" x14ac:dyDescent="0.25">
      <c r="A48" s="6">
        <v>42</v>
      </c>
      <c r="B48" s="9" t="s">
        <v>35</v>
      </c>
      <c r="C48" s="63">
        <v>13</v>
      </c>
      <c r="D48" s="99">
        <v>123</v>
      </c>
      <c r="E48" s="99">
        <v>2890</v>
      </c>
      <c r="F48" s="134">
        <v>340</v>
      </c>
      <c r="G48" s="51">
        <v>1</v>
      </c>
      <c r="H48" s="38">
        <v>7</v>
      </c>
      <c r="I48" s="38">
        <v>159</v>
      </c>
      <c r="J48" s="141">
        <v>9</v>
      </c>
      <c r="K48" s="51">
        <f t="shared" si="1"/>
        <v>14</v>
      </c>
      <c r="L48" s="38">
        <f t="shared" si="2"/>
        <v>130</v>
      </c>
      <c r="M48" s="38">
        <f t="shared" si="3"/>
        <v>3049</v>
      </c>
      <c r="N48" s="38">
        <f t="shared" si="4"/>
        <v>349</v>
      </c>
    </row>
    <row r="49" spans="1:14" s="45" customFormat="1" ht="15.95" customHeight="1" x14ac:dyDescent="0.25">
      <c r="A49" s="6">
        <v>43</v>
      </c>
      <c r="B49" s="9" t="s">
        <v>36</v>
      </c>
      <c r="C49" s="63">
        <v>11</v>
      </c>
      <c r="D49" s="99">
        <v>66</v>
      </c>
      <c r="E49" s="99">
        <v>1127</v>
      </c>
      <c r="F49" s="134">
        <v>199</v>
      </c>
      <c r="G49" s="60">
        <v>0</v>
      </c>
      <c r="H49" s="38">
        <v>0</v>
      </c>
      <c r="I49" s="51">
        <v>0</v>
      </c>
      <c r="J49" s="141">
        <v>0</v>
      </c>
      <c r="K49" s="51">
        <f t="shared" si="1"/>
        <v>11</v>
      </c>
      <c r="L49" s="38">
        <f t="shared" si="2"/>
        <v>66</v>
      </c>
      <c r="M49" s="38">
        <f t="shared" si="3"/>
        <v>1127</v>
      </c>
      <c r="N49" s="38">
        <f t="shared" si="4"/>
        <v>199</v>
      </c>
    </row>
    <row r="50" spans="1:14" s="45" customFormat="1" ht="15.95" customHeight="1" x14ac:dyDescent="0.25">
      <c r="A50" s="6">
        <v>44</v>
      </c>
      <c r="B50" s="9" t="s">
        <v>37</v>
      </c>
      <c r="C50" s="63">
        <v>29</v>
      </c>
      <c r="D50" s="99">
        <v>201</v>
      </c>
      <c r="E50" s="99">
        <v>4058</v>
      </c>
      <c r="F50" s="134">
        <v>510</v>
      </c>
      <c r="G50" s="51">
        <v>1</v>
      </c>
      <c r="H50" s="38">
        <v>3</v>
      </c>
      <c r="I50" s="38">
        <v>27</v>
      </c>
      <c r="J50" s="141">
        <v>11</v>
      </c>
      <c r="K50" s="51">
        <f t="shared" si="1"/>
        <v>30</v>
      </c>
      <c r="L50" s="38">
        <f t="shared" si="2"/>
        <v>204</v>
      </c>
      <c r="M50" s="38">
        <f t="shared" si="3"/>
        <v>4085</v>
      </c>
      <c r="N50" s="38">
        <f t="shared" si="4"/>
        <v>521</v>
      </c>
    </row>
    <row r="51" spans="1:14" s="45" customFormat="1" ht="15.95" customHeight="1" x14ac:dyDescent="0.25">
      <c r="A51" s="6">
        <v>45</v>
      </c>
      <c r="B51" s="9" t="s">
        <v>38</v>
      </c>
      <c r="C51" s="63">
        <v>20</v>
      </c>
      <c r="D51" s="99">
        <v>158</v>
      </c>
      <c r="E51" s="99">
        <v>3389</v>
      </c>
      <c r="F51" s="134">
        <v>493</v>
      </c>
      <c r="G51" s="51">
        <v>1</v>
      </c>
      <c r="H51" s="38">
        <v>3</v>
      </c>
      <c r="I51" s="38">
        <v>36</v>
      </c>
      <c r="J51" s="141">
        <v>13</v>
      </c>
      <c r="K51" s="51">
        <f t="shared" si="1"/>
        <v>21</v>
      </c>
      <c r="L51" s="38">
        <f t="shared" si="2"/>
        <v>161</v>
      </c>
      <c r="M51" s="38">
        <f t="shared" si="3"/>
        <v>3425</v>
      </c>
      <c r="N51" s="38">
        <f t="shared" si="4"/>
        <v>506</v>
      </c>
    </row>
    <row r="52" spans="1:14" s="45" customFormat="1" ht="15.95" customHeight="1" x14ac:dyDescent="0.25">
      <c r="A52" s="6">
        <v>46</v>
      </c>
      <c r="B52" s="9" t="s">
        <v>39</v>
      </c>
      <c r="C52" s="63">
        <v>32</v>
      </c>
      <c r="D52" s="99">
        <v>192</v>
      </c>
      <c r="E52" s="99">
        <v>3962</v>
      </c>
      <c r="F52" s="134">
        <v>495</v>
      </c>
      <c r="G52" s="51">
        <v>1</v>
      </c>
      <c r="H52" s="38">
        <v>3</v>
      </c>
      <c r="I52" s="38">
        <v>87</v>
      </c>
      <c r="J52" s="141">
        <v>5</v>
      </c>
      <c r="K52" s="51">
        <f t="shared" si="1"/>
        <v>33</v>
      </c>
      <c r="L52" s="38">
        <f t="shared" si="2"/>
        <v>195</v>
      </c>
      <c r="M52" s="38">
        <f t="shared" si="3"/>
        <v>4049</v>
      </c>
      <c r="N52" s="38">
        <f t="shared" si="4"/>
        <v>500</v>
      </c>
    </row>
    <row r="53" spans="1:14" s="45" customFormat="1" ht="15.95" customHeight="1" x14ac:dyDescent="0.25">
      <c r="A53" s="6">
        <v>47</v>
      </c>
      <c r="B53" s="9" t="s">
        <v>40</v>
      </c>
      <c r="C53" s="63">
        <v>15</v>
      </c>
      <c r="D53" s="99">
        <v>80</v>
      </c>
      <c r="E53" s="99">
        <v>1389</v>
      </c>
      <c r="F53" s="134">
        <v>218</v>
      </c>
      <c r="G53" s="51">
        <v>1</v>
      </c>
      <c r="H53" s="38">
        <v>3</v>
      </c>
      <c r="I53" s="38">
        <v>26</v>
      </c>
      <c r="J53" s="141">
        <v>9</v>
      </c>
      <c r="K53" s="51">
        <f t="shared" si="1"/>
        <v>16</v>
      </c>
      <c r="L53" s="38">
        <f t="shared" si="2"/>
        <v>83</v>
      </c>
      <c r="M53" s="38">
        <f t="shared" si="3"/>
        <v>1415</v>
      </c>
      <c r="N53" s="38">
        <f t="shared" si="4"/>
        <v>227</v>
      </c>
    </row>
    <row r="54" spans="1:14" s="45" customFormat="1" ht="15.95" customHeight="1" x14ac:dyDescent="0.25">
      <c r="A54" s="6">
        <v>48</v>
      </c>
      <c r="B54" s="9" t="s">
        <v>41</v>
      </c>
      <c r="C54" s="63">
        <v>11</v>
      </c>
      <c r="D54" s="99">
        <v>43</v>
      </c>
      <c r="E54" s="99">
        <v>751</v>
      </c>
      <c r="F54" s="134">
        <v>126</v>
      </c>
      <c r="G54" s="61">
        <v>1</v>
      </c>
      <c r="H54" s="99">
        <v>0</v>
      </c>
      <c r="I54" s="99">
        <v>0</v>
      </c>
      <c r="J54" s="141">
        <v>5</v>
      </c>
      <c r="K54" s="51">
        <f t="shared" si="1"/>
        <v>12</v>
      </c>
      <c r="L54" s="38">
        <f t="shared" si="2"/>
        <v>43</v>
      </c>
      <c r="M54" s="38">
        <f t="shared" si="3"/>
        <v>751</v>
      </c>
      <c r="N54" s="38">
        <f t="shared" si="4"/>
        <v>131</v>
      </c>
    </row>
    <row r="55" spans="1:14" s="45" customFormat="1" ht="15.95" customHeight="1" x14ac:dyDescent="0.25">
      <c r="A55" s="6">
        <v>49</v>
      </c>
      <c r="B55" s="9" t="s">
        <v>42</v>
      </c>
      <c r="C55" s="63">
        <v>23</v>
      </c>
      <c r="D55" s="99">
        <v>171</v>
      </c>
      <c r="E55" s="99">
        <v>3420</v>
      </c>
      <c r="F55" s="134">
        <v>396</v>
      </c>
      <c r="G55" s="51">
        <v>1</v>
      </c>
      <c r="H55" s="38">
        <v>3</v>
      </c>
      <c r="I55" s="38">
        <v>34</v>
      </c>
      <c r="J55" s="141">
        <v>6</v>
      </c>
      <c r="K55" s="51">
        <f t="shared" si="1"/>
        <v>24</v>
      </c>
      <c r="L55" s="38">
        <f t="shared" si="2"/>
        <v>174</v>
      </c>
      <c r="M55" s="38">
        <f t="shared" si="3"/>
        <v>3454</v>
      </c>
      <c r="N55" s="38">
        <f t="shared" si="4"/>
        <v>402</v>
      </c>
    </row>
    <row r="56" spans="1:14" s="45" customFormat="1" ht="15.95" customHeight="1" x14ac:dyDescent="0.25">
      <c r="A56" s="6">
        <v>50</v>
      </c>
      <c r="B56" s="9" t="s">
        <v>43</v>
      </c>
      <c r="C56" s="63">
        <v>25</v>
      </c>
      <c r="D56" s="99">
        <v>245</v>
      </c>
      <c r="E56" s="99">
        <v>5172</v>
      </c>
      <c r="F56" s="134">
        <v>634</v>
      </c>
      <c r="G56" s="51">
        <v>1</v>
      </c>
      <c r="H56" s="38">
        <v>3</v>
      </c>
      <c r="I56" s="38">
        <v>25</v>
      </c>
      <c r="J56" s="141">
        <v>4</v>
      </c>
      <c r="K56" s="51">
        <f t="shared" si="1"/>
        <v>26</v>
      </c>
      <c r="L56" s="38">
        <f t="shared" si="2"/>
        <v>248</v>
      </c>
      <c r="M56" s="38">
        <f t="shared" si="3"/>
        <v>5197</v>
      </c>
      <c r="N56" s="38">
        <f t="shared" si="4"/>
        <v>638</v>
      </c>
    </row>
    <row r="57" spans="1:14" s="45" customFormat="1" ht="15.95" customHeight="1" thickBot="1" x14ac:dyDescent="0.3">
      <c r="A57" s="7">
        <v>51</v>
      </c>
      <c r="B57" s="10" t="s">
        <v>44</v>
      </c>
      <c r="C57" s="64">
        <v>13</v>
      </c>
      <c r="D57" s="114">
        <v>81</v>
      </c>
      <c r="E57" s="99">
        <v>1410</v>
      </c>
      <c r="F57" s="134">
        <v>259</v>
      </c>
      <c r="G57" s="62">
        <v>1</v>
      </c>
      <c r="H57" s="114">
        <v>3</v>
      </c>
      <c r="I57" s="114">
        <v>12</v>
      </c>
      <c r="J57" s="141">
        <v>11</v>
      </c>
      <c r="K57" s="89">
        <f t="shared" si="1"/>
        <v>14</v>
      </c>
      <c r="L57" s="104">
        <f t="shared" si="2"/>
        <v>84</v>
      </c>
      <c r="M57" s="104">
        <f t="shared" si="3"/>
        <v>1422</v>
      </c>
      <c r="N57" s="104">
        <f t="shared" si="4"/>
        <v>270</v>
      </c>
    </row>
    <row r="58" spans="1:14" ht="9" customHeight="1" thickBot="1" x14ac:dyDescent="0.25">
      <c r="A58" s="4"/>
      <c r="B58" s="34"/>
      <c r="C58" s="65"/>
      <c r="D58" s="115"/>
      <c r="E58" s="99"/>
      <c r="G58" s="34"/>
      <c r="H58" s="34"/>
      <c r="I58" s="34"/>
      <c r="K58" s="34"/>
      <c r="L58" s="34"/>
      <c r="M58" s="34"/>
      <c r="N58" s="34"/>
    </row>
    <row r="59" spans="1:14" ht="15.95" customHeight="1" thickBot="1" x14ac:dyDescent="0.25">
      <c r="A59" s="2"/>
      <c r="B59" s="16" t="s">
        <v>45</v>
      </c>
      <c r="C59" s="66">
        <f>SUM(C7:C57)</f>
        <v>1254</v>
      </c>
      <c r="D59" s="100">
        <f>SUM(D7:D57)</f>
        <v>9690</v>
      </c>
      <c r="E59" s="99">
        <f>SUM(E7:E57)</f>
        <v>202160</v>
      </c>
      <c r="F59" s="136">
        <f>SUM(F7:F57)</f>
        <v>24405</v>
      </c>
      <c r="G59" s="53">
        <f t="shared" ref="G59:N59" si="9">SUM(G7:G57)</f>
        <v>55</v>
      </c>
      <c r="H59" s="102">
        <f t="shared" si="9"/>
        <v>192</v>
      </c>
      <c r="I59" s="102">
        <f>SUM(I7:I57)</f>
        <v>2805</v>
      </c>
      <c r="J59" s="143">
        <f t="shared" si="9"/>
        <v>447</v>
      </c>
      <c r="K59" s="53">
        <f t="shared" si="9"/>
        <v>1309</v>
      </c>
      <c r="L59" s="102">
        <f t="shared" si="9"/>
        <v>9882</v>
      </c>
      <c r="M59" s="102">
        <f>I59+E59</f>
        <v>204965</v>
      </c>
      <c r="N59" s="105">
        <f t="shared" si="9"/>
        <v>24852</v>
      </c>
    </row>
    <row r="60" spans="1:14" ht="9.75" customHeight="1" thickBot="1" x14ac:dyDescent="0.25">
      <c r="A60" s="2"/>
      <c r="B60" s="34"/>
      <c r="C60" s="65"/>
      <c r="D60" s="115"/>
      <c r="E60" s="99"/>
      <c r="G60" s="34"/>
      <c r="H60" s="34"/>
      <c r="I60" s="34"/>
      <c r="K60" s="34"/>
      <c r="L60" s="34"/>
      <c r="M60" s="34"/>
      <c r="N60" s="34"/>
    </row>
    <row r="61" spans="1:14" ht="15.95" customHeight="1" thickBot="1" x14ac:dyDescent="0.3">
      <c r="A61" s="15">
        <v>52</v>
      </c>
      <c r="B61" s="8" t="s">
        <v>71</v>
      </c>
      <c r="C61" s="67">
        <v>80</v>
      </c>
      <c r="D61" s="113">
        <v>966</v>
      </c>
      <c r="E61" s="99">
        <v>21015</v>
      </c>
      <c r="F61" s="134">
        <v>2089</v>
      </c>
      <c r="G61" s="48">
        <v>3</v>
      </c>
      <c r="H61" s="101">
        <v>10</v>
      </c>
      <c r="I61" s="101">
        <v>191</v>
      </c>
      <c r="J61" s="141">
        <v>16</v>
      </c>
      <c r="K61" s="48">
        <f t="shared" ref="K61:K67" si="10">SUM(C61,G61)</f>
        <v>83</v>
      </c>
      <c r="L61" s="101">
        <f t="shared" ref="L61:L67" si="11">SUM(D61,H61)</f>
        <v>976</v>
      </c>
      <c r="M61" s="101">
        <f>I61+E61</f>
        <v>21206</v>
      </c>
      <c r="N61" s="101">
        <f t="shared" ref="N61:N67" si="12">SUM(F61,J61)</f>
        <v>2105</v>
      </c>
    </row>
    <row r="62" spans="1:14" ht="15.95" customHeight="1" thickBot="1" x14ac:dyDescent="0.3">
      <c r="A62" s="20">
        <v>53</v>
      </c>
      <c r="B62" s="21" t="s">
        <v>74</v>
      </c>
      <c r="C62" s="68">
        <v>59</v>
      </c>
      <c r="D62" s="116">
        <v>613</v>
      </c>
      <c r="E62" s="99">
        <v>13870</v>
      </c>
      <c r="F62" s="134">
        <v>1318</v>
      </c>
      <c r="G62" s="52">
        <v>1</v>
      </c>
      <c r="H62" s="103">
        <v>7</v>
      </c>
      <c r="I62" s="103">
        <v>137</v>
      </c>
      <c r="J62" s="141">
        <v>10</v>
      </c>
      <c r="K62" s="51">
        <f t="shared" ref="K62:K64" si="13">SUM(C62,G62)</f>
        <v>60</v>
      </c>
      <c r="L62" s="38">
        <f t="shared" ref="L62:L64" si="14">SUM(D62,H62)</f>
        <v>620</v>
      </c>
      <c r="M62" s="101">
        <f t="shared" ref="M62:M67" si="15">I62+E62</f>
        <v>14007</v>
      </c>
      <c r="N62" s="38">
        <f t="shared" ref="N62:N64" si="16">SUM(F62,J62)</f>
        <v>1328</v>
      </c>
    </row>
    <row r="63" spans="1:14" ht="15.95" customHeight="1" thickBot="1" x14ac:dyDescent="0.3">
      <c r="A63" s="15">
        <v>54</v>
      </c>
      <c r="B63" s="21" t="s">
        <v>72</v>
      </c>
      <c r="C63" s="68">
        <v>58</v>
      </c>
      <c r="D63" s="116">
        <v>619</v>
      </c>
      <c r="E63" s="99">
        <v>14130</v>
      </c>
      <c r="F63" s="134">
        <v>1524</v>
      </c>
      <c r="G63" s="52">
        <v>3</v>
      </c>
      <c r="H63" s="103">
        <v>16</v>
      </c>
      <c r="I63" s="103">
        <v>332</v>
      </c>
      <c r="J63" s="141">
        <v>24</v>
      </c>
      <c r="K63" s="51">
        <f t="shared" si="13"/>
        <v>61</v>
      </c>
      <c r="L63" s="38">
        <f t="shared" si="14"/>
        <v>635</v>
      </c>
      <c r="M63" s="101">
        <f t="shared" si="15"/>
        <v>14462</v>
      </c>
      <c r="N63" s="38">
        <f t="shared" si="16"/>
        <v>1548</v>
      </c>
    </row>
    <row r="64" spans="1:14" ht="15.95" customHeight="1" thickBot="1" x14ac:dyDescent="0.3">
      <c r="A64" s="20">
        <v>55</v>
      </c>
      <c r="B64" s="21" t="s">
        <v>73</v>
      </c>
      <c r="C64" s="68">
        <v>56</v>
      </c>
      <c r="D64" s="116">
        <v>581</v>
      </c>
      <c r="E64" s="99">
        <v>13189</v>
      </c>
      <c r="F64" s="134">
        <v>1421</v>
      </c>
      <c r="G64" s="52">
        <v>2</v>
      </c>
      <c r="H64" s="103">
        <v>7</v>
      </c>
      <c r="I64" s="103">
        <v>153</v>
      </c>
      <c r="J64" s="141">
        <v>15</v>
      </c>
      <c r="K64" s="51">
        <f t="shared" si="13"/>
        <v>58</v>
      </c>
      <c r="L64" s="38">
        <f t="shared" si="14"/>
        <v>588</v>
      </c>
      <c r="M64" s="101">
        <f t="shared" si="15"/>
        <v>13342</v>
      </c>
      <c r="N64" s="38">
        <f t="shared" si="16"/>
        <v>1436</v>
      </c>
    </row>
    <row r="65" spans="1:14" ht="15.95" customHeight="1" thickBot="1" x14ac:dyDescent="0.3">
      <c r="A65" s="15">
        <v>56</v>
      </c>
      <c r="B65" s="9" t="s">
        <v>56</v>
      </c>
      <c r="C65" s="69">
        <v>64</v>
      </c>
      <c r="D65" s="99">
        <v>702</v>
      </c>
      <c r="E65" s="99">
        <v>16305</v>
      </c>
      <c r="F65" s="134">
        <v>1597</v>
      </c>
      <c r="G65" s="51">
        <v>3</v>
      </c>
      <c r="H65" s="38">
        <v>10</v>
      </c>
      <c r="I65" s="38">
        <v>175</v>
      </c>
      <c r="J65" s="141">
        <v>18</v>
      </c>
      <c r="K65" s="51">
        <f t="shared" si="10"/>
        <v>67</v>
      </c>
      <c r="L65" s="38">
        <f t="shared" si="11"/>
        <v>712</v>
      </c>
      <c r="M65" s="101">
        <f t="shared" si="15"/>
        <v>16480</v>
      </c>
      <c r="N65" s="38">
        <f t="shared" si="12"/>
        <v>1615</v>
      </c>
    </row>
    <row r="66" spans="1:14" ht="15.95" customHeight="1" thickBot="1" x14ac:dyDescent="0.3">
      <c r="A66" s="20">
        <v>57</v>
      </c>
      <c r="B66" s="9" t="s">
        <v>57</v>
      </c>
      <c r="C66" s="69">
        <v>23</v>
      </c>
      <c r="D66" s="99">
        <v>241</v>
      </c>
      <c r="E66" s="99">
        <v>5553</v>
      </c>
      <c r="F66" s="134">
        <v>507</v>
      </c>
      <c r="G66" s="51">
        <v>2</v>
      </c>
      <c r="H66" s="38">
        <v>6</v>
      </c>
      <c r="I66" s="38">
        <v>177</v>
      </c>
      <c r="J66" s="141">
        <v>17</v>
      </c>
      <c r="K66" s="51">
        <f t="shared" si="10"/>
        <v>25</v>
      </c>
      <c r="L66" s="38">
        <f t="shared" si="11"/>
        <v>247</v>
      </c>
      <c r="M66" s="101">
        <f t="shared" si="15"/>
        <v>5730</v>
      </c>
      <c r="N66" s="38">
        <f t="shared" si="12"/>
        <v>524</v>
      </c>
    </row>
    <row r="67" spans="1:14" ht="15.95" customHeight="1" x14ac:dyDescent="0.25">
      <c r="A67" s="15">
        <v>58</v>
      </c>
      <c r="B67" s="9" t="s">
        <v>58</v>
      </c>
      <c r="C67" s="70">
        <v>66</v>
      </c>
      <c r="D67" s="117">
        <v>658</v>
      </c>
      <c r="E67" s="99">
        <v>14161</v>
      </c>
      <c r="F67" s="134">
        <v>1535</v>
      </c>
      <c r="G67" s="56">
        <v>5</v>
      </c>
      <c r="H67" s="35">
        <v>21</v>
      </c>
      <c r="I67" s="35">
        <v>359</v>
      </c>
      <c r="J67" s="141">
        <v>35</v>
      </c>
      <c r="K67" s="51">
        <f t="shared" si="10"/>
        <v>71</v>
      </c>
      <c r="L67" s="38">
        <f t="shared" si="11"/>
        <v>679</v>
      </c>
      <c r="M67" s="101">
        <f t="shared" si="15"/>
        <v>14520</v>
      </c>
      <c r="N67" s="38">
        <f t="shared" si="12"/>
        <v>1570</v>
      </c>
    </row>
    <row r="68" spans="1:14" ht="15.75" customHeight="1" thickBot="1" x14ac:dyDescent="0.25">
      <c r="A68" s="40"/>
      <c r="B68" s="38"/>
      <c r="C68" s="47"/>
      <c r="D68" s="117"/>
      <c r="E68" s="99"/>
      <c r="F68" s="137"/>
      <c r="G68" s="35"/>
      <c r="H68" s="35"/>
      <c r="I68" s="35"/>
      <c r="J68" s="144"/>
      <c r="K68" s="35"/>
      <c r="L68" s="35"/>
      <c r="M68" s="35"/>
      <c r="N68" s="35"/>
    </row>
    <row r="69" spans="1:14" ht="15.95" customHeight="1" thickBot="1" x14ac:dyDescent="0.25">
      <c r="B69" s="9" t="s">
        <v>59</v>
      </c>
      <c r="C69" s="53">
        <f t="shared" ref="C69:N69" si="17">SUM(C61:C67)</f>
        <v>406</v>
      </c>
      <c r="D69" s="100">
        <f>SUM(D61:D67)</f>
        <v>4380</v>
      </c>
      <c r="E69" s="99">
        <f>SUM(E61:E67)</f>
        <v>98223</v>
      </c>
      <c r="F69" s="136">
        <f>SUM(F61:F67)</f>
        <v>9991</v>
      </c>
      <c r="G69" s="57">
        <f t="shared" si="17"/>
        <v>19</v>
      </c>
      <c r="H69" s="102">
        <f t="shared" si="17"/>
        <v>77</v>
      </c>
      <c r="I69" s="102">
        <f>SUM(I61:I67)</f>
        <v>1524</v>
      </c>
      <c r="J69" s="143">
        <f t="shared" si="17"/>
        <v>135</v>
      </c>
      <c r="K69" s="57">
        <f t="shared" si="17"/>
        <v>425</v>
      </c>
      <c r="L69" s="102">
        <f t="shared" si="17"/>
        <v>4457</v>
      </c>
      <c r="M69" s="102">
        <f t="shared" si="17"/>
        <v>99747</v>
      </c>
      <c r="N69" s="102">
        <f t="shared" si="17"/>
        <v>10126</v>
      </c>
    </row>
    <row r="70" spans="1:14" ht="15.75" customHeight="1" thickBot="1" x14ac:dyDescent="0.25">
      <c r="B70" s="35"/>
      <c r="C70" s="54"/>
      <c r="D70" s="118"/>
      <c r="E70" s="99"/>
      <c r="F70" s="138"/>
      <c r="G70" s="54"/>
      <c r="H70" s="54"/>
      <c r="I70" s="54"/>
      <c r="J70" s="145"/>
      <c r="K70" s="54"/>
      <c r="L70" s="54"/>
      <c r="M70" s="54"/>
      <c r="N70" s="54"/>
    </row>
    <row r="71" spans="1:14" ht="17.25" customHeight="1" thickBot="1" x14ac:dyDescent="0.25">
      <c r="B71" s="19" t="s">
        <v>65</v>
      </c>
      <c r="C71" s="55">
        <f t="shared" ref="C71:J71" si="18">SUM(C59,C69)</f>
        <v>1660</v>
      </c>
      <c r="D71" s="100">
        <f>D69+D59</f>
        <v>14070</v>
      </c>
      <c r="E71" s="99">
        <f>E69+E59</f>
        <v>300383</v>
      </c>
      <c r="F71" s="139">
        <f t="shared" si="18"/>
        <v>34396</v>
      </c>
      <c r="G71" s="55">
        <f t="shared" si="18"/>
        <v>74</v>
      </c>
      <c r="H71" s="100">
        <f t="shared" si="18"/>
        <v>269</v>
      </c>
      <c r="I71" s="100">
        <f>I69+I59</f>
        <v>4329</v>
      </c>
      <c r="J71" s="146">
        <f t="shared" si="18"/>
        <v>582</v>
      </c>
      <c r="K71" s="57">
        <f>SUM(K59,K69)</f>
        <v>1734</v>
      </c>
      <c r="L71" s="102">
        <f t="shared" ref="L71:N71" si="19">SUM(L59,L69)</f>
        <v>14339</v>
      </c>
      <c r="M71" s="102">
        <f>M69+M59</f>
        <v>304712</v>
      </c>
      <c r="N71" s="102">
        <f t="shared" si="19"/>
        <v>34978</v>
      </c>
    </row>
  </sheetData>
  <mergeCells count="8">
    <mergeCell ref="A1:N1"/>
    <mergeCell ref="A3:N3"/>
    <mergeCell ref="A4:N4"/>
    <mergeCell ref="A2:N2"/>
    <mergeCell ref="C5:F5"/>
    <mergeCell ref="G5:J5"/>
    <mergeCell ref="K5:N5"/>
    <mergeCell ref="B5:B6"/>
  </mergeCells>
  <printOptions horizontalCentered="1" verticalCentered="1"/>
  <pageMargins left="0.23622047244094491" right="0.23622047244094491" top="0" bottom="0" header="0.11811023622047245" footer="0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abSelected="1" topLeftCell="A4" zoomScale="80" zoomScaleNormal="80" workbookViewId="0">
      <selection activeCell="A74" sqref="A74"/>
    </sheetView>
  </sheetViews>
  <sheetFormatPr defaultColWidth="8.42578125" defaultRowHeight="12.75" x14ac:dyDescent="0.2"/>
  <cols>
    <col min="1" max="1" width="5.5703125" customWidth="1"/>
    <col min="2" max="2" width="12.5703125" customWidth="1"/>
    <col min="3" max="3" width="7.28515625" style="33" customWidth="1"/>
    <col min="4" max="6" width="8.42578125" style="33" customWidth="1"/>
    <col min="7" max="7" width="8.42578125" style="135" customWidth="1"/>
    <col min="8" max="8" width="6.85546875" style="33" customWidth="1"/>
    <col min="9" max="10" width="8.42578125" style="33" customWidth="1"/>
    <col min="11" max="11" width="8.42578125" style="33"/>
    <col min="12" max="12" width="8.42578125" style="135"/>
    <col min="13" max="13" width="7.5703125" style="33" customWidth="1"/>
    <col min="14" max="16" width="8.42578125" style="33"/>
    <col min="17" max="17" width="9.42578125" style="33" customWidth="1"/>
  </cols>
  <sheetData>
    <row r="1" spans="1:17" ht="20.25" customHeight="1" x14ac:dyDescent="0.25">
      <c r="A1" s="166" t="s">
        <v>82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7" ht="20.25" customHeight="1" x14ac:dyDescent="0.25">
      <c r="A2" s="166" t="s">
        <v>61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7" ht="17.25" customHeight="1" x14ac:dyDescent="0.25">
      <c r="A3" s="167" t="s">
        <v>89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ht="20.25" customHeight="1" thickBot="1" x14ac:dyDescent="0.3">
      <c r="A4" s="168" t="s">
        <v>85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</row>
    <row r="5" spans="1:17" ht="14.1" customHeight="1" thickBot="1" x14ac:dyDescent="0.25">
      <c r="A5" s="176" t="s">
        <v>0</v>
      </c>
      <c r="B5" s="172" t="s">
        <v>87</v>
      </c>
      <c r="C5" s="174" t="s">
        <v>62</v>
      </c>
      <c r="D5" s="174"/>
      <c r="E5" s="174"/>
      <c r="F5" s="174"/>
      <c r="G5" s="174"/>
      <c r="H5" s="174" t="s">
        <v>77</v>
      </c>
      <c r="I5" s="174"/>
      <c r="J5" s="174"/>
      <c r="K5" s="174"/>
      <c r="L5" s="174"/>
      <c r="M5" s="174" t="s">
        <v>63</v>
      </c>
      <c r="N5" s="174"/>
      <c r="O5" s="174"/>
      <c r="P5" s="174"/>
      <c r="Q5" s="175"/>
    </row>
    <row r="6" spans="1:17" ht="58.5" customHeight="1" thickBot="1" x14ac:dyDescent="0.25">
      <c r="A6" s="177"/>
      <c r="B6" s="173"/>
      <c r="C6" s="11" t="s">
        <v>76</v>
      </c>
      <c r="D6" s="23" t="s">
        <v>75</v>
      </c>
      <c r="E6" s="11" t="s">
        <v>47</v>
      </c>
      <c r="F6" s="129" t="s">
        <v>48</v>
      </c>
      <c r="G6" s="147" t="s">
        <v>52</v>
      </c>
      <c r="H6" s="11" t="s">
        <v>76</v>
      </c>
      <c r="I6" s="23" t="s">
        <v>75</v>
      </c>
      <c r="J6" s="11" t="s">
        <v>47</v>
      </c>
      <c r="K6" s="11" t="s">
        <v>48</v>
      </c>
      <c r="L6" s="147" t="s">
        <v>52</v>
      </c>
      <c r="M6" s="11" t="s">
        <v>76</v>
      </c>
      <c r="N6" s="23" t="s">
        <v>75</v>
      </c>
      <c r="O6" s="11" t="s">
        <v>47</v>
      </c>
      <c r="P6" s="110" t="s">
        <v>48</v>
      </c>
      <c r="Q6" s="23" t="s">
        <v>52</v>
      </c>
    </row>
    <row r="7" spans="1:17" s="3" customFormat="1" ht="15.95" customHeight="1" x14ac:dyDescent="0.2">
      <c r="A7" s="5">
        <v>1</v>
      </c>
      <c r="B7" s="24" t="s">
        <v>53</v>
      </c>
      <c r="C7" s="72">
        <v>24</v>
      </c>
      <c r="D7" s="72">
        <v>3</v>
      </c>
      <c r="E7" s="120">
        <v>228</v>
      </c>
      <c r="F7" s="120">
        <v>4496</v>
      </c>
      <c r="G7" s="148">
        <v>427</v>
      </c>
      <c r="H7" s="72">
        <v>0</v>
      </c>
      <c r="I7" s="72">
        <v>2</v>
      </c>
      <c r="J7" s="72">
        <v>11</v>
      </c>
      <c r="K7" s="72">
        <v>150</v>
      </c>
      <c r="L7" s="158">
        <v>0</v>
      </c>
      <c r="M7" s="72">
        <f>C7+H7</f>
        <v>24</v>
      </c>
      <c r="N7" s="72">
        <f>D7+I7</f>
        <v>5</v>
      </c>
      <c r="O7" s="72">
        <f t="shared" ref="O7:O38" si="0">SUM(E7,J7)</f>
        <v>239</v>
      </c>
      <c r="P7" s="111">
        <f t="shared" ref="P7:P69" si="1">SUM(F7,K7)</f>
        <v>4646</v>
      </c>
      <c r="Q7" s="72">
        <f t="shared" ref="Q7:Q38" si="2">SUM(G7,L7)</f>
        <v>427</v>
      </c>
    </row>
    <row r="8" spans="1:17" s="3" customFormat="1" ht="15.95" customHeight="1" x14ac:dyDescent="0.2">
      <c r="A8" s="6">
        <v>2</v>
      </c>
      <c r="B8" s="14" t="s">
        <v>1</v>
      </c>
      <c r="C8" s="71">
        <v>9</v>
      </c>
      <c r="D8" s="71">
        <v>1</v>
      </c>
      <c r="E8" s="120">
        <v>94</v>
      </c>
      <c r="F8" s="120">
        <v>2037</v>
      </c>
      <c r="G8" s="149">
        <v>193</v>
      </c>
      <c r="H8" s="83">
        <v>1</v>
      </c>
      <c r="I8" s="71">
        <v>0</v>
      </c>
      <c r="J8" s="71">
        <v>4</v>
      </c>
      <c r="K8" s="71">
        <v>73</v>
      </c>
      <c r="L8" s="149">
        <v>8</v>
      </c>
      <c r="M8" s="71">
        <f t="shared" ref="M8:N67" si="3">C8+H8</f>
        <v>10</v>
      </c>
      <c r="N8" s="72">
        <f t="shared" ref="N8:N57" si="4">D8+I8</f>
        <v>1</v>
      </c>
      <c r="O8" s="71">
        <f t="shared" si="0"/>
        <v>98</v>
      </c>
      <c r="P8" s="111">
        <f t="shared" si="1"/>
        <v>2110</v>
      </c>
      <c r="Q8" s="71">
        <f t="shared" si="2"/>
        <v>201</v>
      </c>
    </row>
    <row r="9" spans="1:17" s="3" customFormat="1" ht="15.95" customHeight="1" x14ac:dyDescent="0.2">
      <c r="A9" s="6">
        <v>3</v>
      </c>
      <c r="B9" s="14" t="s">
        <v>2</v>
      </c>
      <c r="C9" s="71">
        <v>11</v>
      </c>
      <c r="D9" s="71">
        <v>1</v>
      </c>
      <c r="E9" s="120">
        <v>75</v>
      </c>
      <c r="F9" s="120">
        <v>1489</v>
      </c>
      <c r="G9" s="149">
        <v>151</v>
      </c>
      <c r="H9" s="83">
        <v>0</v>
      </c>
      <c r="I9" s="71">
        <v>0</v>
      </c>
      <c r="J9" s="71">
        <v>0</v>
      </c>
      <c r="K9" s="71">
        <v>0</v>
      </c>
      <c r="L9" s="149">
        <v>0</v>
      </c>
      <c r="M9" s="71">
        <f t="shared" si="3"/>
        <v>11</v>
      </c>
      <c r="N9" s="72">
        <f t="shared" si="4"/>
        <v>1</v>
      </c>
      <c r="O9" s="71">
        <f t="shared" si="0"/>
        <v>75</v>
      </c>
      <c r="P9" s="111">
        <f t="shared" si="1"/>
        <v>1489</v>
      </c>
      <c r="Q9" s="71">
        <f t="shared" si="2"/>
        <v>151</v>
      </c>
    </row>
    <row r="10" spans="1:17" s="3" customFormat="1" ht="15.95" customHeight="1" x14ac:dyDescent="0.2">
      <c r="A10" s="6">
        <v>4</v>
      </c>
      <c r="B10" s="14" t="s">
        <v>3</v>
      </c>
      <c r="C10" s="71">
        <v>10</v>
      </c>
      <c r="D10" s="71">
        <v>2</v>
      </c>
      <c r="E10" s="120">
        <v>67</v>
      </c>
      <c r="F10" s="120">
        <v>1257</v>
      </c>
      <c r="G10" s="149">
        <v>141</v>
      </c>
      <c r="H10" s="83">
        <v>1</v>
      </c>
      <c r="I10" s="71">
        <v>0</v>
      </c>
      <c r="J10" s="71">
        <v>4</v>
      </c>
      <c r="K10" s="71">
        <v>53</v>
      </c>
      <c r="L10" s="149">
        <v>7</v>
      </c>
      <c r="M10" s="71">
        <f t="shared" si="3"/>
        <v>11</v>
      </c>
      <c r="N10" s="72">
        <f t="shared" si="4"/>
        <v>2</v>
      </c>
      <c r="O10" s="71">
        <f t="shared" si="0"/>
        <v>71</v>
      </c>
      <c r="P10" s="111">
        <f t="shared" si="1"/>
        <v>1310</v>
      </c>
      <c r="Q10" s="71">
        <f t="shared" si="2"/>
        <v>148</v>
      </c>
    </row>
    <row r="11" spans="1:17" s="3" customFormat="1" ht="15.95" customHeight="1" x14ac:dyDescent="0.2">
      <c r="A11" s="6">
        <v>5</v>
      </c>
      <c r="B11" s="14" t="s">
        <v>4</v>
      </c>
      <c r="C11" s="71">
        <v>34</v>
      </c>
      <c r="D11" s="71">
        <v>5</v>
      </c>
      <c r="E11" s="120">
        <v>315</v>
      </c>
      <c r="F11" s="120">
        <v>6675</v>
      </c>
      <c r="G11" s="149">
        <v>643</v>
      </c>
      <c r="H11" s="83">
        <v>2</v>
      </c>
      <c r="I11" s="71">
        <v>0</v>
      </c>
      <c r="J11" s="71">
        <v>8</v>
      </c>
      <c r="K11" s="71">
        <v>104</v>
      </c>
      <c r="L11" s="149">
        <v>15</v>
      </c>
      <c r="M11" s="71">
        <f t="shared" si="3"/>
        <v>36</v>
      </c>
      <c r="N11" s="72">
        <f t="shared" si="4"/>
        <v>5</v>
      </c>
      <c r="O11" s="71">
        <f t="shared" si="0"/>
        <v>323</v>
      </c>
      <c r="P11" s="111">
        <f t="shared" si="1"/>
        <v>6779</v>
      </c>
      <c r="Q11" s="71">
        <f t="shared" si="2"/>
        <v>658</v>
      </c>
    </row>
    <row r="12" spans="1:17" s="3" customFormat="1" ht="15.95" customHeight="1" x14ac:dyDescent="0.2">
      <c r="A12" s="6">
        <v>6</v>
      </c>
      <c r="B12" s="14" t="s">
        <v>5</v>
      </c>
      <c r="C12" s="71">
        <v>14</v>
      </c>
      <c r="D12" s="71">
        <v>8</v>
      </c>
      <c r="E12" s="120">
        <f>97+22</f>
        <v>119</v>
      </c>
      <c r="F12" s="120">
        <v>2276</v>
      </c>
      <c r="G12" s="149">
        <v>198</v>
      </c>
      <c r="H12" s="71">
        <v>0</v>
      </c>
      <c r="I12" s="71">
        <v>2</v>
      </c>
      <c r="J12" s="71">
        <v>8</v>
      </c>
      <c r="K12" s="71">
        <v>85</v>
      </c>
      <c r="L12" s="154">
        <v>0</v>
      </c>
      <c r="M12" s="71">
        <f t="shared" si="3"/>
        <v>14</v>
      </c>
      <c r="N12" s="72">
        <f t="shared" si="4"/>
        <v>10</v>
      </c>
      <c r="O12" s="71">
        <f t="shared" si="0"/>
        <v>127</v>
      </c>
      <c r="P12" s="111">
        <f t="shared" si="1"/>
        <v>2361</v>
      </c>
      <c r="Q12" s="71">
        <f t="shared" si="2"/>
        <v>198</v>
      </c>
    </row>
    <row r="13" spans="1:17" s="3" customFormat="1" ht="15.95" customHeight="1" x14ac:dyDescent="0.2">
      <c r="A13" s="6">
        <v>7</v>
      </c>
      <c r="B13" s="14" t="s">
        <v>6</v>
      </c>
      <c r="C13" s="71">
        <v>4</v>
      </c>
      <c r="D13" s="46"/>
      <c r="E13" s="120">
        <v>24</v>
      </c>
      <c r="F13" s="120">
        <v>423</v>
      </c>
      <c r="G13" s="149">
        <v>65</v>
      </c>
      <c r="H13" s="84">
        <v>1</v>
      </c>
      <c r="I13" s="71">
        <v>0</v>
      </c>
      <c r="J13" s="71">
        <v>4</v>
      </c>
      <c r="K13" s="71">
        <v>43</v>
      </c>
      <c r="L13" s="149">
        <v>7</v>
      </c>
      <c r="M13" s="71">
        <f t="shared" si="3"/>
        <v>5</v>
      </c>
      <c r="N13" s="72">
        <f t="shared" si="4"/>
        <v>0</v>
      </c>
      <c r="O13" s="71">
        <f t="shared" si="0"/>
        <v>28</v>
      </c>
      <c r="P13" s="111">
        <f t="shared" si="1"/>
        <v>466</v>
      </c>
      <c r="Q13" s="71">
        <f t="shared" si="2"/>
        <v>72</v>
      </c>
    </row>
    <row r="14" spans="1:17" s="3" customFormat="1" ht="15.95" customHeight="1" x14ac:dyDescent="0.2">
      <c r="A14" s="6">
        <v>8</v>
      </c>
      <c r="B14" s="14" t="s">
        <v>7</v>
      </c>
      <c r="C14" s="71">
        <v>8</v>
      </c>
      <c r="D14" s="71">
        <v>3</v>
      </c>
      <c r="E14" s="120">
        <v>94</v>
      </c>
      <c r="F14" s="120">
        <v>1930</v>
      </c>
      <c r="G14" s="149">
        <v>169</v>
      </c>
      <c r="H14" s="83">
        <v>1</v>
      </c>
      <c r="I14" s="71">
        <v>0</v>
      </c>
      <c r="J14" s="71">
        <v>4</v>
      </c>
      <c r="K14" s="71">
        <v>52</v>
      </c>
      <c r="L14" s="149">
        <v>6</v>
      </c>
      <c r="M14" s="71">
        <f t="shared" si="3"/>
        <v>9</v>
      </c>
      <c r="N14" s="72">
        <f t="shared" si="4"/>
        <v>3</v>
      </c>
      <c r="O14" s="71">
        <f t="shared" si="0"/>
        <v>98</v>
      </c>
      <c r="P14" s="111">
        <f t="shared" si="1"/>
        <v>1982</v>
      </c>
      <c r="Q14" s="71">
        <f t="shared" si="2"/>
        <v>175</v>
      </c>
    </row>
    <row r="15" spans="1:17" s="3" customFormat="1" ht="15.95" customHeight="1" x14ac:dyDescent="0.2">
      <c r="A15" s="6">
        <v>9</v>
      </c>
      <c r="B15" s="14" t="s">
        <v>54</v>
      </c>
      <c r="C15" s="71">
        <v>18</v>
      </c>
      <c r="D15" s="71">
        <v>14</v>
      </c>
      <c r="E15" s="120">
        <v>243</v>
      </c>
      <c r="F15" s="120">
        <v>4502</v>
      </c>
      <c r="G15" s="149">
        <v>395</v>
      </c>
      <c r="H15" s="83">
        <v>1</v>
      </c>
      <c r="I15" s="71">
        <v>4</v>
      </c>
      <c r="J15" s="71">
        <v>23</v>
      </c>
      <c r="K15" s="71">
        <v>271</v>
      </c>
      <c r="L15" s="149">
        <v>12</v>
      </c>
      <c r="M15" s="71">
        <f t="shared" si="3"/>
        <v>19</v>
      </c>
      <c r="N15" s="72">
        <f t="shared" si="4"/>
        <v>18</v>
      </c>
      <c r="O15" s="71">
        <f t="shared" si="0"/>
        <v>266</v>
      </c>
      <c r="P15" s="111">
        <f t="shared" si="1"/>
        <v>4773</v>
      </c>
      <c r="Q15" s="71">
        <f t="shared" si="2"/>
        <v>407</v>
      </c>
    </row>
    <row r="16" spans="1:17" s="3" customFormat="1" ht="15.95" customHeight="1" x14ac:dyDescent="0.2">
      <c r="A16" s="6">
        <v>10</v>
      </c>
      <c r="B16" s="14" t="s">
        <v>8</v>
      </c>
      <c r="C16" s="71">
        <v>13</v>
      </c>
      <c r="D16" s="71">
        <v>2</v>
      </c>
      <c r="E16" s="120">
        <v>112</v>
      </c>
      <c r="F16" s="120">
        <v>2263</v>
      </c>
      <c r="G16" s="149">
        <v>223</v>
      </c>
      <c r="H16" s="83">
        <v>2</v>
      </c>
      <c r="I16" s="71">
        <v>0</v>
      </c>
      <c r="J16" s="71">
        <v>8</v>
      </c>
      <c r="K16" s="71">
        <v>54</v>
      </c>
      <c r="L16" s="149">
        <v>12</v>
      </c>
      <c r="M16" s="71">
        <f t="shared" si="3"/>
        <v>15</v>
      </c>
      <c r="N16" s="72">
        <f t="shared" si="4"/>
        <v>2</v>
      </c>
      <c r="O16" s="71">
        <f t="shared" si="0"/>
        <v>120</v>
      </c>
      <c r="P16" s="111">
        <f t="shared" si="1"/>
        <v>2317</v>
      </c>
      <c r="Q16" s="71">
        <f t="shared" si="2"/>
        <v>235</v>
      </c>
    </row>
    <row r="17" spans="1:17" s="3" customFormat="1" ht="15.95" customHeight="1" x14ac:dyDescent="0.2">
      <c r="A17" s="6">
        <v>11</v>
      </c>
      <c r="B17" s="14" t="s">
        <v>9</v>
      </c>
      <c r="C17" s="71">
        <v>23</v>
      </c>
      <c r="D17" s="71">
        <v>4</v>
      </c>
      <c r="E17" s="120">
        <v>210</v>
      </c>
      <c r="F17" s="120">
        <v>4529</v>
      </c>
      <c r="G17" s="149">
        <v>403</v>
      </c>
      <c r="H17" s="83">
        <v>1</v>
      </c>
      <c r="I17" s="71">
        <v>0</v>
      </c>
      <c r="J17" s="71">
        <v>4</v>
      </c>
      <c r="K17" s="71">
        <v>96</v>
      </c>
      <c r="L17" s="149">
        <v>7</v>
      </c>
      <c r="M17" s="71">
        <f t="shared" si="3"/>
        <v>24</v>
      </c>
      <c r="N17" s="72">
        <f t="shared" si="4"/>
        <v>4</v>
      </c>
      <c r="O17" s="71">
        <f t="shared" si="0"/>
        <v>214</v>
      </c>
      <c r="P17" s="111">
        <f t="shared" si="1"/>
        <v>4625</v>
      </c>
      <c r="Q17" s="71">
        <f t="shared" si="2"/>
        <v>410</v>
      </c>
    </row>
    <row r="18" spans="1:17" s="3" customFormat="1" ht="15.95" customHeight="1" x14ac:dyDescent="0.2">
      <c r="A18" s="6">
        <v>12</v>
      </c>
      <c r="B18" s="14" t="s">
        <v>10</v>
      </c>
      <c r="C18" s="71">
        <v>1</v>
      </c>
      <c r="D18" s="71">
        <v>4</v>
      </c>
      <c r="E18" s="120">
        <v>19</v>
      </c>
      <c r="F18" s="120">
        <v>221</v>
      </c>
      <c r="G18" s="149">
        <v>16</v>
      </c>
      <c r="H18" s="71">
        <v>0</v>
      </c>
      <c r="I18" s="71">
        <v>0</v>
      </c>
      <c r="J18" s="71">
        <v>0</v>
      </c>
      <c r="K18" s="71">
        <v>0</v>
      </c>
      <c r="L18" s="154">
        <v>0</v>
      </c>
      <c r="M18" s="71">
        <f t="shared" si="3"/>
        <v>1</v>
      </c>
      <c r="N18" s="72">
        <f t="shared" si="4"/>
        <v>4</v>
      </c>
      <c r="O18" s="71">
        <f t="shared" si="0"/>
        <v>19</v>
      </c>
      <c r="P18" s="111">
        <f t="shared" si="1"/>
        <v>221</v>
      </c>
      <c r="Q18" s="71">
        <f t="shared" si="2"/>
        <v>16</v>
      </c>
    </row>
    <row r="19" spans="1:17" s="3" customFormat="1" ht="15.95" customHeight="1" x14ac:dyDescent="0.2">
      <c r="A19" s="6">
        <v>13</v>
      </c>
      <c r="B19" s="14" t="s">
        <v>11</v>
      </c>
      <c r="C19" s="71">
        <v>3</v>
      </c>
      <c r="D19" s="71">
        <v>2</v>
      </c>
      <c r="E19" s="120">
        <v>49</v>
      </c>
      <c r="F19" s="120">
        <v>1047</v>
      </c>
      <c r="G19" s="149">
        <v>84</v>
      </c>
      <c r="H19" s="71">
        <v>0</v>
      </c>
      <c r="I19" s="71">
        <v>1</v>
      </c>
      <c r="J19" s="71">
        <v>5</v>
      </c>
      <c r="K19" s="71">
        <v>70</v>
      </c>
      <c r="L19" s="154">
        <v>0</v>
      </c>
      <c r="M19" s="71">
        <f t="shared" si="3"/>
        <v>3</v>
      </c>
      <c r="N19" s="72">
        <f t="shared" si="4"/>
        <v>3</v>
      </c>
      <c r="O19" s="71">
        <f t="shared" si="0"/>
        <v>54</v>
      </c>
      <c r="P19" s="111">
        <f t="shared" si="1"/>
        <v>1117</v>
      </c>
      <c r="Q19" s="71">
        <f t="shared" si="2"/>
        <v>84</v>
      </c>
    </row>
    <row r="20" spans="1:17" s="3" customFormat="1" ht="15.95" customHeight="1" x14ac:dyDescent="0.2">
      <c r="A20" s="6">
        <v>14</v>
      </c>
      <c r="B20" s="14" t="s">
        <v>12</v>
      </c>
      <c r="C20" s="71">
        <v>21</v>
      </c>
      <c r="D20" s="71">
        <v>3</v>
      </c>
      <c r="E20" s="120">
        <v>150</v>
      </c>
      <c r="F20" s="120">
        <v>2591</v>
      </c>
      <c r="G20" s="149">
        <v>308</v>
      </c>
      <c r="H20" s="71">
        <v>0</v>
      </c>
      <c r="I20" s="71">
        <v>2</v>
      </c>
      <c r="J20" s="71">
        <v>12</v>
      </c>
      <c r="K20" s="71">
        <v>199</v>
      </c>
      <c r="L20" s="154">
        <v>0</v>
      </c>
      <c r="M20" s="71">
        <f t="shared" si="3"/>
        <v>21</v>
      </c>
      <c r="N20" s="72">
        <f t="shared" si="4"/>
        <v>5</v>
      </c>
      <c r="O20" s="71">
        <f t="shared" si="0"/>
        <v>162</v>
      </c>
      <c r="P20" s="111">
        <f t="shared" si="1"/>
        <v>2790</v>
      </c>
      <c r="Q20" s="71">
        <f t="shared" si="2"/>
        <v>308</v>
      </c>
    </row>
    <row r="21" spans="1:17" s="3" customFormat="1" ht="15.95" customHeight="1" x14ac:dyDescent="0.2">
      <c r="A21" s="6">
        <v>15</v>
      </c>
      <c r="B21" s="14" t="s">
        <v>64</v>
      </c>
      <c r="C21" s="71">
        <v>12</v>
      </c>
      <c r="D21" s="71">
        <v>3</v>
      </c>
      <c r="E21" s="120">
        <v>134</v>
      </c>
      <c r="F21" s="120">
        <v>2925</v>
      </c>
      <c r="G21" s="149">
        <v>261</v>
      </c>
      <c r="H21" s="83">
        <v>1</v>
      </c>
      <c r="I21" s="71">
        <v>0</v>
      </c>
      <c r="J21" s="71">
        <v>4</v>
      </c>
      <c r="K21" s="71">
        <v>51</v>
      </c>
      <c r="L21" s="149">
        <v>6</v>
      </c>
      <c r="M21" s="71">
        <f t="shared" si="3"/>
        <v>13</v>
      </c>
      <c r="N21" s="72">
        <f t="shared" si="4"/>
        <v>3</v>
      </c>
      <c r="O21" s="71">
        <f t="shared" si="0"/>
        <v>138</v>
      </c>
      <c r="P21" s="111">
        <f t="shared" si="1"/>
        <v>2976</v>
      </c>
      <c r="Q21" s="71">
        <f t="shared" si="2"/>
        <v>267</v>
      </c>
    </row>
    <row r="22" spans="1:17" s="3" customFormat="1" ht="15.95" customHeight="1" x14ac:dyDescent="0.2">
      <c r="A22" s="6">
        <v>16</v>
      </c>
      <c r="B22" s="14" t="s">
        <v>13</v>
      </c>
      <c r="C22" s="71">
        <v>33</v>
      </c>
      <c r="D22" s="71">
        <v>3</v>
      </c>
      <c r="E22" s="120">
        <v>349</v>
      </c>
      <c r="F22" s="120">
        <v>7540</v>
      </c>
      <c r="G22" s="149">
        <v>699</v>
      </c>
      <c r="H22" s="83">
        <v>1</v>
      </c>
      <c r="I22" s="71">
        <v>1</v>
      </c>
      <c r="J22" s="71">
        <v>13</v>
      </c>
      <c r="K22" s="71">
        <v>213</v>
      </c>
      <c r="L22" s="149">
        <v>14</v>
      </c>
      <c r="M22" s="71">
        <f t="shared" si="3"/>
        <v>34</v>
      </c>
      <c r="N22" s="72">
        <f t="shared" si="4"/>
        <v>4</v>
      </c>
      <c r="O22" s="71">
        <f t="shared" si="0"/>
        <v>362</v>
      </c>
      <c r="P22" s="111">
        <f t="shared" si="1"/>
        <v>7753</v>
      </c>
      <c r="Q22" s="71">
        <f t="shared" si="2"/>
        <v>713</v>
      </c>
    </row>
    <row r="23" spans="1:17" s="3" customFormat="1" ht="15.95" customHeight="1" x14ac:dyDescent="0.2">
      <c r="A23" s="6">
        <v>17</v>
      </c>
      <c r="B23" s="14" t="s">
        <v>14</v>
      </c>
      <c r="C23" s="71">
        <v>5</v>
      </c>
      <c r="D23" s="71"/>
      <c r="E23" s="120">
        <v>40</v>
      </c>
      <c r="F23" s="120">
        <v>741</v>
      </c>
      <c r="G23" s="149">
        <v>90</v>
      </c>
      <c r="H23" s="83">
        <v>1</v>
      </c>
      <c r="I23" s="71">
        <v>0</v>
      </c>
      <c r="J23" s="71">
        <v>4</v>
      </c>
      <c r="K23" s="71">
        <v>27</v>
      </c>
      <c r="L23" s="149">
        <v>8</v>
      </c>
      <c r="M23" s="71">
        <f t="shared" si="3"/>
        <v>6</v>
      </c>
      <c r="N23" s="72">
        <f t="shared" si="4"/>
        <v>0</v>
      </c>
      <c r="O23" s="71">
        <f t="shared" si="0"/>
        <v>44</v>
      </c>
      <c r="P23" s="111">
        <f t="shared" si="1"/>
        <v>768</v>
      </c>
      <c r="Q23" s="71">
        <f t="shared" si="2"/>
        <v>98</v>
      </c>
    </row>
    <row r="24" spans="1:17" s="3" customFormat="1" ht="15.95" customHeight="1" x14ac:dyDescent="0.2">
      <c r="A24" s="6">
        <v>18</v>
      </c>
      <c r="B24" s="14" t="s">
        <v>68</v>
      </c>
      <c r="C24" s="71">
        <v>50</v>
      </c>
      <c r="D24" s="71">
        <v>2</v>
      </c>
      <c r="E24" s="120">
        <v>509</v>
      </c>
      <c r="F24" s="120">
        <v>11182</v>
      </c>
      <c r="G24" s="149">
        <v>1061</v>
      </c>
      <c r="H24" s="83">
        <v>1</v>
      </c>
      <c r="I24" s="71">
        <v>0</v>
      </c>
      <c r="J24" s="71">
        <v>6</v>
      </c>
      <c r="K24" s="71">
        <v>131</v>
      </c>
      <c r="L24" s="149">
        <v>16</v>
      </c>
      <c r="M24" s="71">
        <f t="shared" si="3"/>
        <v>51</v>
      </c>
      <c r="N24" s="72">
        <f t="shared" si="4"/>
        <v>2</v>
      </c>
      <c r="O24" s="71">
        <f t="shared" si="0"/>
        <v>515</v>
      </c>
      <c r="P24" s="111">
        <f t="shared" si="1"/>
        <v>11313</v>
      </c>
      <c r="Q24" s="71">
        <f t="shared" si="2"/>
        <v>1077</v>
      </c>
    </row>
    <row r="25" spans="1:17" s="3" customFormat="1" ht="15.95" customHeight="1" x14ac:dyDescent="0.2">
      <c r="A25" s="6">
        <v>19</v>
      </c>
      <c r="B25" s="14" t="s">
        <v>70</v>
      </c>
      <c r="C25" s="71">
        <v>48</v>
      </c>
      <c r="D25" s="71">
        <v>6</v>
      </c>
      <c r="E25" s="120">
        <v>519</v>
      </c>
      <c r="F25" s="120">
        <v>11380</v>
      </c>
      <c r="G25" s="149">
        <v>1014</v>
      </c>
      <c r="H25" s="83">
        <v>1</v>
      </c>
      <c r="I25" s="71">
        <v>0</v>
      </c>
      <c r="J25" s="71">
        <v>7</v>
      </c>
      <c r="K25" s="71">
        <v>150</v>
      </c>
      <c r="L25" s="149">
        <v>13</v>
      </c>
      <c r="M25" s="71">
        <f t="shared" si="3"/>
        <v>49</v>
      </c>
      <c r="N25" s="72">
        <f t="shared" si="4"/>
        <v>6</v>
      </c>
      <c r="O25" s="71">
        <f t="shared" si="0"/>
        <v>526</v>
      </c>
      <c r="P25" s="111">
        <f t="shared" si="1"/>
        <v>11530</v>
      </c>
      <c r="Q25" s="71">
        <f t="shared" si="2"/>
        <v>1027</v>
      </c>
    </row>
    <row r="26" spans="1:17" s="3" customFormat="1" ht="15.95" customHeight="1" x14ac:dyDescent="0.2">
      <c r="A26" s="6">
        <v>20</v>
      </c>
      <c r="B26" s="14" t="s">
        <v>15</v>
      </c>
      <c r="C26" s="71">
        <v>17</v>
      </c>
      <c r="D26" s="71">
        <v>4</v>
      </c>
      <c r="E26" s="120">
        <v>160</v>
      </c>
      <c r="F26" s="120">
        <v>3083</v>
      </c>
      <c r="G26" s="149">
        <v>348</v>
      </c>
      <c r="H26" s="83">
        <v>1</v>
      </c>
      <c r="I26" s="71">
        <v>0</v>
      </c>
      <c r="J26" s="71">
        <v>7</v>
      </c>
      <c r="K26" s="71">
        <v>158</v>
      </c>
      <c r="L26" s="149">
        <v>14</v>
      </c>
      <c r="M26" s="71">
        <f t="shared" si="3"/>
        <v>18</v>
      </c>
      <c r="N26" s="72">
        <f t="shared" si="4"/>
        <v>4</v>
      </c>
      <c r="O26" s="71">
        <f t="shared" si="0"/>
        <v>167</v>
      </c>
      <c r="P26" s="111">
        <f t="shared" si="1"/>
        <v>3241</v>
      </c>
      <c r="Q26" s="71">
        <f t="shared" si="2"/>
        <v>362</v>
      </c>
    </row>
    <row r="27" spans="1:17" s="3" customFormat="1" ht="15.95" customHeight="1" x14ac:dyDescent="0.2">
      <c r="A27" s="6">
        <v>21</v>
      </c>
      <c r="B27" s="14" t="s">
        <v>16</v>
      </c>
      <c r="C27" s="71">
        <v>13</v>
      </c>
      <c r="D27" s="71">
        <v>1</v>
      </c>
      <c r="E27" s="120">
        <v>123</v>
      </c>
      <c r="F27" s="120">
        <v>2716</v>
      </c>
      <c r="G27" s="149">
        <v>253</v>
      </c>
      <c r="H27" s="71">
        <v>0</v>
      </c>
      <c r="I27" s="71">
        <v>0</v>
      </c>
      <c r="J27" s="71">
        <v>0</v>
      </c>
      <c r="K27" s="71">
        <v>0</v>
      </c>
      <c r="L27" s="154">
        <v>0</v>
      </c>
      <c r="M27" s="71">
        <f t="shared" si="3"/>
        <v>13</v>
      </c>
      <c r="N27" s="72">
        <f t="shared" si="4"/>
        <v>1</v>
      </c>
      <c r="O27" s="71">
        <f t="shared" si="0"/>
        <v>123</v>
      </c>
      <c r="P27" s="111">
        <f t="shared" si="1"/>
        <v>2716</v>
      </c>
      <c r="Q27" s="71">
        <f t="shared" si="2"/>
        <v>253</v>
      </c>
    </row>
    <row r="28" spans="1:17" s="3" customFormat="1" ht="15.95" customHeight="1" x14ac:dyDescent="0.2">
      <c r="A28" s="6">
        <v>22</v>
      </c>
      <c r="B28" s="14" t="s">
        <v>17</v>
      </c>
      <c r="C28" s="71">
        <v>10</v>
      </c>
      <c r="D28" s="71">
        <v>4</v>
      </c>
      <c r="E28" s="120">
        <v>85</v>
      </c>
      <c r="F28" s="120">
        <v>1771</v>
      </c>
      <c r="G28" s="149">
        <v>178</v>
      </c>
      <c r="H28" s="71">
        <v>0</v>
      </c>
      <c r="I28" s="71">
        <v>1</v>
      </c>
      <c r="J28" s="71">
        <v>4</v>
      </c>
      <c r="K28" s="71">
        <v>66</v>
      </c>
      <c r="L28" s="154">
        <v>0</v>
      </c>
      <c r="M28" s="71">
        <f t="shared" si="3"/>
        <v>10</v>
      </c>
      <c r="N28" s="72">
        <f t="shared" si="4"/>
        <v>5</v>
      </c>
      <c r="O28" s="71">
        <f t="shared" si="0"/>
        <v>89</v>
      </c>
      <c r="P28" s="111">
        <f t="shared" si="1"/>
        <v>1837</v>
      </c>
      <c r="Q28" s="71">
        <f t="shared" si="2"/>
        <v>178</v>
      </c>
    </row>
    <row r="29" spans="1:17" s="3" customFormat="1" ht="15.95" customHeight="1" x14ac:dyDescent="0.2">
      <c r="A29" s="6">
        <v>23</v>
      </c>
      <c r="B29" s="14" t="s">
        <v>18</v>
      </c>
      <c r="C29" s="71">
        <v>6</v>
      </c>
      <c r="D29" s="71"/>
      <c r="E29" s="120">
        <v>45</v>
      </c>
      <c r="F29" s="120">
        <v>940</v>
      </c>
      <c r="G29" s="149">
        <v>109</v>
      </c>
      <c r="H29" s="83">
        <v>1</v>
      </c>
      <c r="I29" s="71">
        <v>0</v>
      </c>
      <c r="J29" s="71">
        <v>4</v>
      </c>
      <c r="K29" s="71">
        <v>49</v>
      </c>
      <c r="L29" s="149">
        <v>5</v>
      </c>
      <c r="M29" s="71">
        <f t="shared" si="3"/>
        <v>7</v>
      </c>
      <c r="N29" s="72">
        <f t="shared" si="4"/>
        <v>0</v>
      </c>
      <c r="O29" s="71">
        <f t="shared" si="0"/>
        <v>49</v>
      </c>
      <c r="P29" s="111">
        <f t="shared" si="1"/>
        <v>989</v>
      </c>
      <c r="Q29" s="71">
        <f t="shared" si="2"/>
        <v>114</v>
      </c>
    </row>
    <row r="30" spans="1:17" s="3" customFormat="1" ht="15.95" customHeight="1" x14ac:dyDescent="0.2">
      <c r="A30" s="6">
        <v>24</v>
      </c>
      <c r="B30" s="14" t="s">
        <v>19</v>
      </c>
      <c r="C30" s="71">
        <v>8</v>
      </c>
      <c r="D30" s="71">
        <v>5</v>
      </c>
      <c r="E30" s="120">
        <v>109</v>
      </c>
      <c r="F30" s="120">
        <v>2326</v>
      </c>
      <c r="G30" s="149">
        <v>191</v>
      </c>
      <c r="H30" s="83">
        <v>1</v>
      </c>
      <c r="I30" s="71">
        <v>0</v>
      </c>
      <c r="J30" s="71">
        <v>4</v>
      </c>
      <c r="K30" s="71">
        <v>42</v>
      </c>
      <c r="L30" s="149">
        <v>8</v>
      </c>
      <c r="M30" s="71">
        <f t="shared" si="3"/>
        <v>9</v>
      </c>
      <c r="N30" s="72">
        <f t="shared" si="4"/>
        <v>5</v>
      </c>
      <c r="O30" s="71">
        <f t="shared" si="0"/>
        <v>113</v>
      </c>
      <c r="P30" s="111">
        <f t="shared" si="1"/>
        <v>2368</v>
      </c>
      <c r="Q30" s="71">
        <f t="shared" si="2"/>
        <v>199</v>
      </c>
    </row>
    <row r="31" spans="1:17" s="3" customFormat="1" ht="15.95" customHeight="1" x14ac:dyDescent="0.2">
      <c r="A31" s="6">
        <v>25</v>
      </c>
      <c r="B31" s="14" t="s">
        <v>55</v>
      </c>
      <c r="C31" s="71">
        <v>7</v>
      </c>
      <c r="D31" s="71">
        <v>1</v>
      </c>
      <c r="E31" s="120">
        <v>49</v>
      </c>
      <c r="F31" s="120">
        <v>823</v>
      </c>
      <c r="G31" s="149">
        <v>96</v>
      </c>
      <c r="H31" s="71">
        <v>0</v>
      </c>
      <c r="I31" s="71">
        <v>1</v>
      </c>
      <c r="J31" s="71">
        <v>4</v>
      </c>
      <c r="K31" s="71">
        <v>24</v>
      </c>
      <c r="L31" s="154">
        <v>0</v>
      </c>
      <c r="M31" s="71">
        <f t="shared" si="3"/>
        <v>7</v>
      </c>
      <c r="N31" s="72">
        <f t="shared" si="4"/>
        <v>2</v>
      </c>
      <c r="O31" s="71">
        <f t="shared" si="0"/>
        <v>53</v>
      </c>
      <c r="P31" s="111">
        <f t="shared" si="1"/>
        <v>847</v>
      </c>
      <c r="Q31" s="71">
        <f t="shared" si="2"/>
        <v>96</v>
      </c>
    </row>
    <row r="32" spans="1:17" s="3" customFormat="1" ht="15.95" customHeight="1" x14ac:dyDescent="0.2">
      <c r="A32" s="6">
        <v>26</v>
      </c>
      <c r="B32" s="14" t="s">
        <v>20</v>
      </c>
      <c r="C32" s="71">
        <v>10</v>
      </c>
      <c r="D32" s="71"/>
      <c r="E32" s="120">
        <v>69</v>
      </c>
      <c r="F32" s="120">
        <v>1342</v>
      </c>
      <c r="G32" s="149">
        <v>143</v>
      </c>
      <c r="H32" s="83">
        <v>1</v>
      </c>
      <c r="I32" s="71">
        <v>0</v>
      </c>
      <c r="J32" s="71">
        <v>4</v>
      </c>
      <c r="K32" s="71">
        <v>48</v>
      </c>
      <c r="L32" s="149">
        <v>7</v>
      </c>
      <c r="M32" s="71">
        <f t="shared" si="3"/>
        <v>11</v>
      </c>
      <c r="N32" s="72">
        <f t="shared" si="4"/>
        <v>0</v>
      </c>
      <c r="O32" s="71">
        <f t="shared" si="0"/>
        <v>73</v>
      </c>
      <c r="P32" s="111">
        <f t="shared" si="1"/>
        <v>1390</v>
      </c>
      <c r="Q32" s="71">
        <f t="shared" si="2"/>
        <v>150</v>
      </c>
    </row>
    <row r="33" spans="1:17" s="3" customFormat="1" ht="15.95" customHeight="1" x14ac:dyDescent="0.2">
      <c r="A33" s="6">
        <v>27</v>
      </c>
      <c r="B33" s="14" t="s">
        <v>51</v>
      </c>
      <c r="C33" s="71">
        <v>11</v>
      </c>
      <c r="D33" s="71">
        <v>4</v>
      </c>
      <c r="E33" s="120">
        <v>145</v>
      </c>
      <c r="F33" s="120">
        <v>3139</v>
      </c>
      <c r="G33" s="149">
        <v>282</v>
      </c>
      <c r="H33" s="83">
        <v>1</v>
      </c>
      <c r="I33" s="71">
        <v>0</v>
      </c>
      <c r="J33" s="71">
        <v>4</v>
      </c>
      <c r="K33" s="71">
        <v>47</v>
      </c>
      <c r="L33" s="149">
        <v>7</v>
      </c>
      <c r="M33" s="71">
        <f t="shared" si="3"/>
        <v>12</v>
      </c>
      <c r="N33" s="72">
        <f t="shared" si="4"/>
        <v>4</v>
      </c>
      <c r="O33" s="71">
        <f t="shared" si="0"/>
        <v>149</v>
      </c>
      <c r="P33" s="111">
        <f t="shared" si="1"/>
        <v>3186</v>
      </c>
      <c r="Q33" s="71">
        <f t="shared" si="2"/>
        <v>289</v>
      </c>
    </row>
    <row r="34" spans="1:17" s="3" customFormat="1" ht="15.95" customHeight="1" x14ac:dyDescent="0.2">
      <c r="A34" s="6">
        <v>28</v>
      </c>
      <c r="B34" s="14" t="s">
        <v>21</v>
      </c>
      <c r="C34" s="71">
        <v>15</v>
      </c>
      <c r="D34" s="71">
        <v>5</v>
      </c>
      <c r="E34" s="120">
        <f>144+15</f>
        <v>159</v>
      </c>
      <c r="F34" s="120">
        <v>3125</v>
      </c>
      <c r="G34" s="149">
        <v>290</v>
      </c>
      <c r="H34" s="85">
        <v>0</v>
      </c>
      <c r="I34" s="71">
        <v>0</v>
      </c>
      <c r="J34" s="85">
        <v>0</v>
      </c>
      <c r="K34" s="71">
        <v>0</v>
      </c>
      <c r="L34" s="154">
        <v>0</v>
      </c>
      <c r="M34" s="71">
        <f t="shared" si="3"/>
        <v>15</v>
      </c>
      <c r="N34" s="72">
        <f t="shared" si="4"/>
        <v>5</v>
      </c>
      <c r="O34" s="71">
        <f t="shared" si="0"/>
        <v>159</v>
      </c>
      <c r="P34" s="111">
        <f t="shared" si="1"/>
        <v>3125</v>
      </c>
      <c r="Q34" s="71">
        <f t="shared" si="2"/>
        <v>290</v>
      </c>
    </row>
    <row r="35" spans="1:17" s="3" customFormat="1" ht="15.95" customHeight="1" x14ac:dyDescent="0.2">
      <c r="A35" s="6">
        <v>29</v>
      </c>
      <c r="B35" s="14" t="s">
        <v>22</v>
      </c>
      <c r="C35" s="71">
        <v>10</v>
      </c>
      <c r="D35" s="71">
        <v>18</v>
      </c>
      <c r="E35" s="120">
        <v>136</v>
      </c>
      <c r="F35" s="120">
        <v>2233</v>
      </c>
      <c r="G35" s="149">
        <v>191</v>
      </c>
      <c r="H35" s="85">
        <v>0</v>
      </c>
      <c r="I35" s="71">
        <v>1</v>
      </c>
      <c r="J35" s="85">
        <v>4</v>
      </c>
      <c r="K35" s="71">
        <v>50</v>
      </c>
      <c r="L35" s="154">
        <v>0</v>
      </c>
      <c r="M35" s="71">
        <f t="shared" si="3"/>
        <v>10</v>
      </c>
      <c r="N35" s="72">
        <f t="shared" si="4"/>
        <v>19</v>
      </c>
      <c r="O35" s="71">
        <f t="shared" si="0"/>
        <v>140</v>
      </c>
      <c r="P35" s="111">
        <f t="shared" si="1"/>
        <v>2283</v>
      </c>
      <c r="Q35" s="71">
        <f t="shared" si="2"/>
        <v>191</v>
      </c>
    </row>
    <row r="36" spans="1:17" s="3" customFormat="1" ht="15.95" customHeight="1" x14ac:dyDescent="0.2">
      <c r="A36" s="6">
        <v>30</v>
      </c>
      <c r="B36" s="14" t="s">
        <v>23</v>
      </c>
      <c r="C36" s="71">
        <v>13</v>
      </c>
      <c r="D36" s="71">
        <v>3</v>
      </c>
      <c r="E36" s="120">
        <v>88</v>
      </c>
      <c r="F36" s="120">
        <v>1668</v>
      </c>
      <c r="G36" s="149">
        <v>173</v>
      </c>
      <c r="H36" s="83">
        <v>1</v>
      </c>
      <c r="I36" s="71">
        <v>0</v>
      </c>
      <c r="J36" s="71">
        <v>4</v>
      </c>
      <c r="K36" s="71">
        <v>35</v>
      </c>
      <c r="L36" s="149">
        <v>6</v>
      </c>
      <c r="M36" s="71">
        <f t="shared" si="3"/>
        <v>14</v>
      </c>
      <c r="N36" s="72">
        <f t="shared" si="4"/>
        <v>3</v>
      </c>
      <c r="O36" s="71">
        <f t="shared" si="0"/>
        <v>92</v>
      </c>
      <c r="P36" s="111">
        <f t="shared" si="1"/>
        <v>1703</v>
      </c>
      <c r="Q36" s="71">
        <f t="shared" si="2"/>
        <v>179</v>
      </c>
    </row>
    <row r="37" spans="1:17" s="3" customFormat="1" ht="15.95" customHeight="1" x14ac:dyDescent="0.2">
      <c r="A37" s="6">
        <v>31</v>
      </c>
      <c r="B37" s="14" t="s">
        <v>24</v>
      </c>
      <c r="C37" s="71">
        <v>28</v>
      </c>
      <c r="D37" s="71">
        <v>9</v>
      </c>
      <c r="E37" s="120">
        <v>296</v>
      </c>
      <c r="F37" s="120">
        <v>6330</v>
      </c>
      <c r="G37" s="149">
        <v>595</v>
      </c>
      <c r="H37" s="83">
        <v>1</v>
      </c>
      <c r="I37" s="71">
        <v>0</v>
      </c>
      <c r="J37" s="71">
        <v>4</v>
      </c>
      <c r="K37" s="71">
        <v>40</v>
      </c>
      <c r="L37" s="149">
        <v>6</v>
      </c>
      <c r="M37" s="71">
        <f t="shared" si="3"/>
        <v>29</v>
      </c>
      <c r="N37" s="72">
        <f t="shared" si="4"/>
        <v>9</v>
      </c>
      <c r="O37" s="71">
        <f t="shared" si="0"/>
        <v>300</v>
      </c>
      <c r="P37" s="111">
        <f t="shared" si="1"/>
        <v>6370</v>
      </c>
      <c r="Q37" s="71">
        <f t="shared" si="2"/>
        <v>601</v>
      </c>
    </row>
    <row r="38" spans="1:17" s="3" customFormat="1" ht="15.95" customHeight="1" x14ac:dyDescent="0.2">
      <c r="A38" s="6">
        <v>32</v>
      </c>
      <c r="B38" s="14" t="s">
        <v>25</v>
      </c>
      <c r="C38" s="71">
        <v>8</v>
      </c>
      <c r="D38" s="71"/>
      <c r="E38" s="120">
        <v>66</v>
      </c>
      <c r="F38" s="120">
        <v>1368</v>
      </c>
      <c r="G38" s="149">
        <v>135</v>
      </c>
      <c r="H38" s="84">
        <v>1</v>
      </c>
      <c r="I38" s="71">
        <v>0</v>
      </c>
      <c r="J38" s="71">
        <v>4</v>
      </c>
      <c r="K38" s="71">
        <v>59</v>
      </c>
      <c r="L38" s="149">
        <v>5</v>
      </c>
      <c r="M38" s="71">
        <f t="shared" si="3"/>
        <v>9</v>
      </c>
      <c r="N38" s="72">
        <f t="shared" si="4"/>
        <v>0</v>
      </c>
      <c r="O38" s="71">
        <f t="shared" si="0"/>
        <v>70</v>
      </c>
      <c r="P38" s="111">
        <f t="shared" si="1"/>
        <v>1427</v>
      </c>
      <c r="Q38" s="71">
        <f t="shared" si="2"/>
        <v>140</v>
      </c>
    </row>
    <row r="39" spans="1:17" s="3" customFormat="1" ht="15.95" customHeight="1" x14ac:dyDescent="0.2">
      <c r="A39" s="6">
        <v>33</v>
      </c>
      <c r="B39" s="14" t="s">
        <v>26</v>
      </c>
      <c r="C39" s="71">
        <v>17</v>
      </c>
      <c r="D39" s="71">
        <v>3</v>
      </c>
      <c r="E39" s="120">
        <v>108</v>
      </c>
      <c r="F39" s="120">
        <v>1863</v>
      </c>
      <c r="G39" s="149">
        <v>219</v>
      </c>
      <c r="H39" s="83">
        <v>0</v>
      </c>
      <c r="I39" s="71">
        <v>2</v>
      </c>
      <c r="J39" s="71">
        <v>8</v>
      </c>
      <c r="K39" s="71">
        <v>72</v>
      </c>
      <c r="L39" s="149">
        <v>0</v>
      </c>
      <c r="M39" s="71">
        <f t="shared" si="3"/>
        <v>17</v>
      </c>
      <c r="N39" s="72">
        <f t="shared" si="4"/>
        <v>5</v>
      </c>
      <c r="O39" s="71">
        <f t="shared" ref="O39:O57" si="5">SUM(E39,J39)</f>
        <v>116</v>
      </c>
      <c r="P39" s="111">
        <f t="shared" si="1"/>
        <v>1935</v>
      </c>
      <c r="Q39" s="71">
        <f t="shared" ref="Q39:Q57" si="6">SUM(G39,L39)</f>
        <v>219</v>
      </c>
    </row>
    <row r="40" spans="1:17" s="3" customFormat="1" ht="15.95" customHeight="1" x14ac:dyDescent="0.2">
      <c r="A40" s="6">
        <v>34</v>
      </c>
      <c r="B40" s="14" t="s">
        <v>27</v>
      </c>
      <c r="C40" s="71">
        <v>3</v>
      </c>
      <c r="D40" s="71">
        <v>4</v>
      </c>
      <c r="E40" s="120">
        <v>37</v>
      </c>
      <c r="F40" s="120">
        <v>623</v>
      </c>
      <c r="G40" s="149">
        <v>54</v>
      </c>
      <c r="H40" s="71">
        <v>0</v>
      </c>
      <c r="I40" s="71">
        <v>0</v>
      </c>
      <c r="J40" s="71">
        <v>0</v>
      </c>
      <c r="K40" s="71">
        <v>0</v>
      </c>
      <c r="L40" s="154">
        <v>0</v>
      </c>
      <c r="M40" s="71">
        <f t="shared" si="3"/>
        <v>3</v>
      </c>
      <c r="N40" s="72">
        <f t="shared" si="4"/>
        <v>4</v>
      </c>
      <c r="O40" s="71">
        <f t="shared" si="5"/>
        <v>37</v>
      </c>
      <c r="P40" s="111">
        <f t="shared" si="1"/>
        <v>623</v>
      </c>
      <c r="Q40" s="71">
        <f t="shared" si="6"/>
        <v>54</v>
      </c>
    </row>
    <row r="41" spans="1:17" s="3" customFormat="1" ht="15.95" customHeight="1" x14ac:dyDescent="0.2">
      <c r="A41" s="6">
        <v>35</v>
      </c>
      <c r="B41" s="14" t="s">
        <v>28</v>
      </c>
      <c r="C41" s="71">
        <v>20</v>
      </c>
      <c r="D41" s="71">
        <v>5</v>
      </c>
      <c r="E41" s="120">
        <v>198</v>
      </c>
      <c r="F41" s="120">
        <v>3995</v>
      </c>
      <c r="G41" s="149">
        <v>372</v>
      </c>
      <c r="H41" s="83">
        <v>1</v>
      </c>
      <c r="I41" s="71">
        <v>0</v>
      </c>
      <c r="J41" s="71">
        <v>4</v>
      </c>
      <c r="K41" s="71">
        <v>46</v>
      </c>
      <c r="L41" s="149">
        <v>10</v>
      </c>
      <c r="M41" s="71">
        <f t="shared" si="3"/>
        <v>21</v>
      </c>
      <c r="N41" s="72">
        <f t="shared" si="4"/>
        <v>5</v>
      </c>
      <c r="O41" s="71">
        <f t="shared" si="5"/>
        <v>202</v>
      </c>
      <c r="P41" s="111">
        <f t="shared" si="1"/>
        <v>4041</v>
      </c>
      <c r="Q41" s="71">
        <f t="shared" si="6"/>
        <v>382</v>
      </c>
    </row>
    <row r="42" spans="1:17" s="3" customFormat="1" ht="15.95" customHeight="1" x14ac:dyDescent="0.2">
      <c r="A42" s="6">
        <v>36</v>
      </c>
      <c r="B42" s="14" t="s">
        <v>29</v>
      </c>
      <c r="C42" s="71">
        <v>22</v>
      </c>
      <c r="D42" s="71">
        <v>2</v>
      </c>
      <c r="E42" s="120">
        <v>157</v>
      </c>
      <c r="F42" s="120">
        <v>3156</v>
      </c>
      <c r="G42" s="149">
        <v>321</v>
      </c>
      <c r="H42" s="83">
        <v>1</v>
      </c>
      <c r="I42" s="71">
        <v>0</v>
      </c>
      <c r="J42" s="71">
        <v>4</v>
      </c>
      <c r="K42" s="71">
        <v>45</v>
      </c>
      <c r="L42" s="149">
        <v>7</v>
      </c>
      <c r="M42" s="71">
        <f t="shared" si="3"/>
        <v>23</v>
      </c>
      <c r="N42" s="72">
        <f t="shared" si="4"/>
        <v>2</v>
      </c>
      <c r="O42" s="71">
        <f t="shared" si="5"/>
        <v>161</v>
      </c>
      <c r="P42" s="111">
        <f t="shared" si="1"/>
        <v>3201</v>
      </c>
      <c r="Q42" s="71">
        <f t="shared" si="6"/>
        <v>328</v>
      </c>
    </row>
    <row r="43" spans="1:17" s="3" customFormat="1" ht="15.95" customHeight="1" x14ac:dyDescent="0.2">
      <c r="A43" s="6">
        <v>37</v>
      </c>
      <c r="B43" s="14" t="s">
        <v>30</v>
      </c>
      <c r="C43" s="71">
        <v>6</v>
      </c>
      <c r="D43" s="71">
        <v>5</v>
      </c>
      <c r="E43" s="120">
        <v>108</v>
      </c>
      <c r="F43" s="120">
        <v>2385</v>
      </c>
      <c r="G43" s="149">
        <v>171</v>
      </c>
      <c r="H43" s="83">
        <v>1</v>
      </c>
      <c r="I43" s="71">
        <v>0</v>
      </c>
      <c r="J43" s="71">
        <v>4</v>
      </c>
      <c r="K43" s="71">
        <v>65</v>
      </c>
      <c r="L43" s="149">
        <v>9</v>
      </c>
      <c r="M43" s="71">
        <f t="shared" si="3"/>
        <v>7</v>
      </c>
      <c r="N43" s="72">
        <f t="shared" si="4"/>
        <v>5</v>
      </c>
      <c r="O43" s="71">
        <f t="shared" si="5"/>
        <v>112</v>
      </c>
      <c r="P43" s="111">
        <f t="shared" si="1"/>
        <v>2450</v>
      </c>
      <c r="Q43" s="71">
        <f t="shared" si="6"/>
        <v>180</v>
      </c>
    </row>
    <row r="44" spans="1:17" s="3" customFormat="1" ht="15.95" customHeight="1" x14ac:dyDescent="0.2">
      <c r="A44" s="6">
        <v>38</v>
      </c>
      <c r="B44" s="14" t="s">
        <v>31</v>
      </c>
      <c r="C44" s="71">
        <v>11</v>
      </c>
      <c r="D44" s="71">
        <v>2</v>
      </c>
      <c r="E44" s="120">
        <v>123</v>
      </c>
      <c r="F44" s="120">
        <v>2706</v>
      </c>
      <c r="G44" s="149">
        <v>243</v>
      </c>
      <c r="H44" s="71">
        <v>0</v>
      </c>
      <c r="I44" s="71">
        <v>0</v>
      </c>
      <c r="J44" s="71">
        <v>0</v>
      </c>
      <c r="K44" s="71">
        <v>0</v>
      </c>
      <c r="L44" s="154">
        <v>0</v>
      </c>
      <c r="M44" s="71">
        <f t="shared" si="3"/>
        <v>11</v>
      </c>
      <c r="N44" s="72">
        <f t="shared" si="4"/>
        <v>2</v>
      </c>
      <c r="O44" s="71">
        <f t="shared" si="5"/>
        <v>123</v>
      </c>
      <c r="P44" s="111">
        <f t="shared" si="1"/>
        <v>2706</v>
      </c>
      <c r="Q44" s="71">
        <f t="shared" si="6"/>
        <v>243</v>
      </c>
    </row>
    <row r="45" spans="1:17" s="3" customFormat="1" ht="15.95" customHeight="1" x14ac:dyDescent="0.2">
      <c r="A45" s="6">
        <v>39</v>
      </c>
      <c r="B45" s="14" t="s">
        <v>32</v>
      </c>
      <c r="C45" s="71">
        <v>12</v>
      </c>
      <c r="D45" s="71">
        <v>1</v>
      </c>
      <c r="E45" s="120">
        <v>125</v>
      </c>
      <c r="F45" s="120">
        <v>2588</v>
      </c>
      <c r="G45" s="149">
        <v>270</v>
      </c>
      <c r="H45" s="83">
        <v>1</v>
      </c>
      <c r="I45" s="71">
        <v>0</v>
      </c>
      <c r="J45" s="71">
        <v>4</v>
      </c>
      <c r="K45" s="71">
        <v>49</v>
      </c>
      <c r="L45" s="149">
        <v>9</v>
      </c>
      <c r="M45" s="71">
        <f t="shared" si="3"/>
        <v>13</v>
      </c>
      <c r="N45" s="72">
        <f t="shared" si="4"/>
        <v>1</v>
      </c>
      <c r="O45" s="71">
        <f t="shared" si="5"/>
        <v>129</v>
      </c>
      <c r="P45" s="111">
        <f t="shared" si="1"/>
        <v>2637</v>
      </c>
      <c r="Q45" s="71">
        <f t="shared" si="6"/>
        <v>279</v>
      </c>
    </row>
    <row r="46" spans="1:17" s="3" customFormat="1" ht="15.95" customHeight="1" x14ac:dyDescent="0.2">
      <c r="A46" s="6">
        <v>40</v>
      </c>
      <c r="B46" s="14" t="s">
        <v>33</v>
      </c>
      <c r="C46" s="71">
        <v>7</v>
      </c>
      <c r="D46" s="71">
        <v>1</v>
      </c>
      <c r="E46" s="120">
        <v>61</v>
      </c>
      <c r="F46" s="120">
        <v>1226</v>
      </c>
      <c r="G46" s="149">
        <v>128</v>
      </c>
      <c r="H46" s="83">
        <v>1</v>
      </c>
      <c r="I46" s="71">
        <v>0</v>
      </c>
      <c r="J46" s="71">
        <v>4</v>
      </c>
      <c r="K46" s="71">
        <v>39</v>
      </c>
      <c r="L46" s="149">
        <v>7</v>
      </c>
      <c r="M46" s="71">
        <f t="shared" si="3"/>
        <v>8</v>
      </c>
      <c r="N46" s="72">
        <f t="shared" si="4"/>
        <v>1</v>
      </c>
      <c r="O46" s="71">
        <f t="shared" si="5"/>
        <v>65</v>
      </c>
      <c r="P46" s="111">
        <f t="shared" si="1"/>
        <v>1265</v>
      </c>
      <c r="Q46" s="71">
        <f t="shared" si="6"/>
        <v>135</v>
      </c>
    </row>
    <row r="47" spans="1:17" s="3" customFormat="1" ht="15.95" customHeight="1" x14ac:dyDescent="0.2">
      <c r="A47" s="6">
        <v>41</v>
      </c>
      <c r="B47" s="14" t="s">
        <v>34</v>
      </c>
      <c r="C47" s="71">
        <v>12</v>
      </c>
      <c r="D47" s="71">
        <v>1</v>
      </c>
      <c r="E47" s="120">
        <v>101</v>
      </c>
      <c r="F47" s="120">
        <v>2065</v>
      </c>
      <c r="G47" s="149">
        <v>210</v>
      </c>
      <c r="H47" s="83">
        <v>1</v>
      </c>
      <c r="I47" s="71">
        <v>0</v>
      </c>
      <c r="J47" s="71">
        <v>4</v>
      </c>
      <c r="K47" s="71">
        <v>40</v>
      </c>
      <c r="L47" s="149">
        <v>7</v>
      </c>
      <c r="M47" s="71">
        <f t="shared" si="3"/>
        <v>13</v>
      </c>
      <c r="N47" s="72">
        <f t="shared" si="4"/>
        <v>1</v>
      </c>
      <c r="O47" s="71">
        <f t="shared" si="5"/>
        <v>105</v>
      </c>
      <c r="P47" s="111">
        <f t="shared" si="1"/>
        <v>2105</v>
      </c>
      <c r="Q47" s="71">
        <f t="shared" si="6"/>
        <v>217</v>
      </c>
    </row>
    <row r="48" spans="1:17" s="3" customFormat="1" ht="15.95" customHeight="1" x14ac:dyDescent="0.2">
      <c r="A48" s="6">
        <v>42</v>
      </c>
      <c r="B48" s="14" t="s">
        <v>35</v>
      </c>
      <c r="C48" s="71">
        <v>6</v>
      </c>
      <c r="D48" s="71">
        <v>4</v>
      </c>
      <c r="E48" s="120">
        <v>90</v>
      </c>
      <c r="F48" s="120">
        <v>1977</v>
      </c>
      <c r="G48" s="149">
        <v>134</v>
      </c>
      <c r="H48" s="71">
        <v>1</v>
      </c>
      <c r="I48" s="71">
        <v>0</v>
      </c>
      <c r="J48" s="71">
        <v>3</v>
      </c>
      <c r="K48" s="71">
        <v>41</v>
      </c>
      <c r="L48" s="154">
        <v>5</v>
      </c>
      <c r="M48" s="71">
        <f t="shared" si="3"/>
        <v>7</v>
      </c>
      <c r="N48" s="72">
        <f t="shared" si="4"/>
        <v>4</v>
      </c>
      <c r="O48" s="71">
        <f t="shared" si="5"/>
        <v>93</v>
      </c>
      <c r="P48" s="111">
        <f t="shared" si="1"/>
        <v>2018</v>
      </c>
      <c r="Q48" s="71">
        <f t="shared" si="6"/>
        <v>139</v>
      </c>
    </row>
    <row r="49" spans="1:17" s="3" customFormat="1" ht="15.95" customHeight="1" x14ac:dyDescent="0.2">
      <c r="A49" s="6">
        <v>43</v>
      </c>
      <c r="B49" s="14" t="s">
        <v>36</v>
      </c>
      <c r="C49" s="71">
        <v>5</v>
      </c>
      <c r="D49" s="71">
        <v>2</v>
      </c>
      <c r="E49" s="120">
        <v>38</v>
      </c>
      <c r="F49" s="120">
        <v>615</v>
      </c>
      <c r="G49" s="149">
        <v>76</v>
      </c>
      <c r="H49" s="71">
        <v>0</v>
      </c>
      <c r="I49" s="71">
        <v>0</v>
      </c>
      <c r="J49" s="71">
        <v>0</v>
      </c>
      <c r="K49" s="71">
        <v>0</v>
      </c>
      <c r="L49" s="154">
        <v>0</v>
      </c>
      <c r="M49" s="71">
        <f t="shared" si="3"/>
        <v>5</v>
      </c>
      <c r="N49" s="72">
        <f t="shared" si="4"/>
        <v>2</v>
      </c>
      <c r="O49" s="71">
        <f t="shared" si="5"/>
        <v>38</v>
      </c>
      <c r="P49" s="111">
        <f t="shared" si="1"/>
        <v>615</v>
      </c>
      <c r="Q49" s="71">
        <f t="shared" si="6"/>
        <v>76</v>
      </c>
    </row>
    <row r="50" spans="1:17" s="3" customFormat="1" ht="15.95" customHeight="1" x14ac:dyDescent="0.2">
      <c r="A50" s="6">
        <v>44</v>
      </c>
      <c r="B50" s="14" t="s">
        <v>37</v>
      </c>
      <c r="C50" s="71">
        <v>18</v>
      </c>
      <c r="D50" s="71">
        <v>1</v>
      </c>
      <c r="E50" s="120">
        <v>135</v>
      </c>
      <c r="F50" s="120">
        <v>2721</v>
      </c>
      <c r="G50" s="149">
        <v>280</v>
      </c>
      <c r="H50" s="71">
        <v>0</v>
      </c>
      <c r="I50" s="71">
        <v>1</v>
      </c>
      <c r="J50" s="71">
        <v>5</v>
      </c>
      <c r="K50" s="71">
        <v>72</v>
      </c>
      <c r="L50" s="154">
        <v>0</v>
      </c>
      <c r="M50" s="71">
        <f t="shared" si="3"/>
        <v>18</v>
      </c>
      <c r="N50" s="72">
        <f t="shared" si="4"/>
        <v>2</v>
      </c>
      <c r="O50" s="71">
        <f t="shared" si="5"/>
        <v>140</v>
      </c>
      <c r="P50" s="111">
        <f t="shared" si="1"/>
        <v>2793</v>
      </c>
      <c r="Q50" s="71">
        <f t="shared" si="6"/>
        <v>280</v>
      </c>
    </row>
    <row r="51" spans="1:17" s="3" customFormat="1" ht="15.95" customHeight="1" x14ac:dyDescent="0.2">
      <c r="A51" s="6">
        <v>45</v>
      </c>
      <c r="B51" s="14" t="s">
        <v>38</v>
      </c>
      <c r="C51" s="71">
        <v>13</v>
      </c>
      <c r="D51" s="71">
        <v>1</v>
      </c>
      <c r="E51" s="120">
        <v>112</v>
      </c>
      <c r="F51" s="120">
        <v>2324</v>
      </c>
      <c r="G51" s="149">
        <v>267</v>
      </c>
      <c r="H51" s="71">
        <v>0</v>
      </c>
      <c r="I51" s="71">
        <v>1</v>
      </c>
      <c r="J51" s="71">
        <v>4</v>
      </c>
      <c r="K51" s="71">
        <v>28</v>
      </c>
      <c r="L51" s="154">
        <v>0</v>
      </c>
      <c r="M51" s="71">
        <f t="shared" si="3"/>
        <v>13</v>
      </c>
      <c r="N51" s="72">
        <f t="shared" si="4"/>
        <v>2</v>
      </c>
      <c r="O51" s="71">
        <f t="shared" si="5"/>
        <v>116</v>
      </c>
      <c r="P51" s="111">
        <f t="shared" si="1"/>
        <v>2352</v>
      </c>
      <c r="Q51" s="71">
        <f t="shared" si="6"/>
        <v>267</v>
      </c>
    </row>
    <row r="52" spans="1:17" s="3" customFormat="1" ht="15.95" customHeight="1" x14ac:dyDescent="0.2">
      <c r="A52" s="6">
        <v>46</v>
      </c>
      <c r="B52" s="14" t="s">
        <v>39</v>
      </c>
      <c r="C52" s="71">
        <v>21</v>
      </c>
      <c r="D52" s="71">
        <v>3</v>
      </c>
      <c r="E52" s="120">
        <v>157</v>
      </c>
      <c r="F52" s="120">
        <v>3286</v>
      </c>
      <c r="G52" s="149">
        <v>321</v>
      </c>
      <c r="H52" s="83">
        <v>1</v>
      </c>
      <c r="I52" s="71">
        <v>0</v>
      </c>
      <c r="J52" s="71">
        <v>6</v>
      </c>
      <c r="K52" s="71">
        <v>143</v>
      </c>
      <c r="L52" s="149">
        <v>10</v>
      </c>
      <c r="M52" s="71">
        <f t="shared" si="3"/>
        <v>22</v>
      </c>
      <c r="N52" s="72">
        <f t="shared" si="4"/>
        <v>3</v>
      </c>
      <c r="O52" s="71">
        <f t="shared" si="5"/>
        <v>163</v>
      </c>
      <c r="P52" s="111">
        <f t="shared" si="1"/>
        <v>3429</v>
      </c>
      <c r="Q52" s="71">
        <f t="shared" si="6"/>
        <v>331</v>
      </c>
    </row>
    <row r="53" spans="1:17" s="3" customFormat="1" ht="15.95" customHeight="1" x14ac:dyDescent="0.2">
      <c r="A53" s="6">
        <v>47</v>
      </c>
      <c r="B53" s="14" t="s">
        <v>40</v>
      </c>
      <c r="C53" s="71">
        <v>5</v>
      </c>
      <c r="D53" s="71">
        <v>3</v>
      </c>
      <c r="E53" s="120">
        <v>51</v>
      </c>
      <c r="F53" s="120">
        <v>997</v>
      </c>
      <c r="G53" s="149">
        <v>95</v>
      </c>
      <c r="H53" s="71">
        <v>0</v>
      </c>
      <c r="I53" s="71">
        <v>1</v>
      </c>
      <c r="J53" s="71">
        <v>4</v>
      </c>
      <c r="K53" s="71">
        <v>25</v>
      </c>
      <c r="L53" s="154">
        <v>0</v>
      </c>
      <c r="M53" s="71">
        <f t="shared" si="3"/>
        <v>5</v>
      </c>
      <c r="N53" s="72">
        <f t="shared" si="4"/>
        <v>4</v>
      </c>
      <c r="O53" s="71">
        <f t="shared" si="5"/>
        <v>55</v>
      </c>
      <c r="P53" s="111">
        <f t="shared" si="1"/>
        <v>1022</v>
      </c>
      <c r="Q53" s="71">
        <f t="shared" si="6"/>
        <v>95</v>
      </c>
    </row>
    <row r="54" spans="1:17" s="3" customFormat="1" ht="15.95" customHeight="1" x14ac:dyDescent="0.2">
      <c r="A54" s="6">
        <v>48</v>
      </c>
      <c r="B54" s="14" t="s">
        <v>41</v>
      </c>
      <c r="C54" s="71">
        <v>6</v>
      </c>
      <c r="D54" s="71">
        <v>4</v>
      </c>
      <c r="E54" s="120">
        <v>35</v>
      </c>
      <c r="F54" s="120">
        <v>585</v>
      </c>
      <c r="G54" s="149">
        <v>61</v>
      </c>
      <c r="H54" s="71">
        <v>0</v>
      </c>
      <c r="I54" s="71">
        <v>1</v>
      </c>
      <c r="J54" s="71">
        <v>4</v>
      </c>
      <c r="K54" s="71">
        <v>23</v>
      </c>
      <c r="L54" s="154">
        <v>0</v>
      </c>
      <c r="M54" s="71">
        <f t="shared" si="3"/>
        <v>6</v>
      </c>
      <c r="N54" s="72">
        <f t="shared" si="4"/>
        <v>5</v>
      </c>
      <c r="O54" s="71">
        <f t="shared" si="5"/>
        <v>39</v>
      </c>
      <c r="P54" s="111">
        <f t="shared" si="1"/>
        <v>608</v>
      </c>
      <c r="Q54" s="71">
        <f t="shared" si="6"/>
        <v>61</v>
      </c>
    </row>
    <row r="55" spans="1:17" s="3" customFormat="1" ht="15.95" customHeight="1" x14ac:dyDescent="0.2">
      <c r="A55" s="6">
        <v>49</v>
      </c>
      <c r="B55" s="14" t="s">
        <v>42</v>
      </c>
      <c r="C55" s="71">
        <v>12</v>
      </c>
      <c r="D55" s="71">
        <v>4</v>
      </c>
      <c r="E55" s="120">
        <v>110</v>
      </c>
      <c r="F55" s="120">
        <v>2277</v>
      </c>
      <c r="G55" s="149">
        <v>202</v>
      </c>
      <c r="H55" s="83">
        <v>1</v>
      </c>
      <c r="I55" s="71">
        <v>0</v>
      </c>
      <c r="J55" s="71">
        <v>5</v>
      </c>
      <c r="K55" s="71">
        <v>63</v>
      </c>
      <c r="L55" s="149">
        <v>8</v>
      </c>
      <c r="M55" s="71">
        <f t="shared" si="3"/>
        <v>13</v>
      </c>
      <c r="N55" s="72">
        <f t="shared" si="4"/>
        <v>4</v>
      </c>
      <c r="O55" s="71">
        <f t="shared" si="5"/>
        <v>115</v>
      </c>
      <c r="P55" s="111">
        <f t="shared" si="1"/>
        <v>2340</v>
      </c>
      <c r="Q55" s="71">
        <f t="shared" si="6"/>
        <v>210</v>
      </c>
    </row>
    <row r="56" spans="1:17" s="3" customFormat="1" ht="15.95" customHeight="1" x14ac:dyDescent="0.2">
      <c r="A56" s="6">
        <v>50</v>
      </c>
      <c r="B56" s="14" t="s">
        <v>43</v>
      </c>
      <c r="C56" s="71">
        <v>15</v>
      </c>
      <c r="D56" s="71">
        <v>2</v>
      </c>
      <c r="E56" s="120">
        <v>166</v>
      </c>
      <c r="F56" s="120">
        <v>3412</v>
      </c>
      <c r="G56" s="149">
        <v>337</v>
      </c>
      <c r="H56" s="86">
        <v>1</v>
      </c>
      <c r="I56" s="71">
        <v>0</v>
      </c>
      <c r="J56" s="85">
        <v>4</v>
      </c>
      <c r="K56" s="71">
        <v>28</v>
      </c>
      <c r="L56" s="149">
        <v>6</v>
      </c>
      <c r="M56" s="71">
        <f t="shared" si="3"/>
        <v>16</v>
      </c>
      <c r="N56" s="72">
        <f t="shared" si="4"/>
        <v>2</v>
      </c>
      <c r="O56" s="71">
        <f t="shared" si="5"/>
        <v>170</v>
      </c>
      <c r="P56" s="111">
        <f t="shared" si="1"/>
        <v>3440</v>
      </c>
      <c r="Q56" s="71">
        <f t="shared" si="6"/>
        <v>343</v>
      </c>
    </row>
    <row r="57" spans="1:17" s="3" customFormat="1" ht="15.95" customHeight="1" thickBot="1" x14ac:dyDescent="0.25">
      <c r="A57" s="6">
        <v>51</v>
      </c>
      <c r="B57" s="25" t="s">
        <v>44</v>
      </c>
      <c r="C57" s="76">
        <v>7</v>
      </c>
      <c r="D57" s="76">
        <v>4</v>
      </c>
      <c r="E57" s="121">
        <v>59</v>
      </c>
      <c r="F57" s="120">
        <v>920</v>
      </c>
      <c r="G57" s="150">
        <v>113</v>
      </c>
      <c r="H57" s="76">
        <v>0</v>
      </c>
      <c r="I57" s="76">
        <v>1</v>
      </c>
      <c r="J57" s="76">
        <v>2</v>
      </c>
      <c r="K57" s="76">
        <v>15</v>
      </c>
      <c r="L57" s="159">
        <v>0</v>
      </c>
      <c r="M57" s="82">
        <f t="shared" si="3"/>
        <v>7</v>
      </c>
      <c r="N57" s="76">
        <f t="shared" si="4"/>
        <v>5</v>
      </c>
      <c r="O57" s="76">
        <f t="shared" si="5"/>
        <v>61</v>
      </c>
      <c r="P57" s="111">
        <f t="shared" si="1"/>
        <v>935</v>
      </c>
      <c r="Q57" s="76">
        <f t="shared" si="6"/>
        <v>113</v>
      </c>
    </row>
    <row r="58" spans="1:17" ht="15.95" customHeight="1" thickBot="1" x14ac:dyDescent="0.25">
      <c r="A58" s="4"/>
      <c r="B58" s="12"/>
      <c r="C58" s="77"/>
      <c r="D58" s="77"/>
      <c r="E58" s="77"/>
      <c r="F58" s="77"/>
      <c r="G58" s="151"/>
      <c r="H58" s="77"/>
      <c r="I58" s="77"/>
      <c r="J58" s="77"/>
      <c r="K58" s="77"/>
      <c r="L58" s="151"/>
      <c r="M58" s="77"/>
      <c r="N58" s="77"/>
      <c r="O58" s="77"/>
      <c r="P58" s="111"/>
      <c r="Q58" s="77"/>
    </row>
    <row r="59" spans="1:17" ht="15.95" customHeight="1" thickBot="1" x14ac:dyDescent="0.25">
      <c r="A59" s="2"/>
      <c r="B59" s="13" t="s">
        <v>45</v>
      </c>
      <c r="C59" s="78">
        <f>SUM(C7:C57)</f>
        <v>715</v>
      </c>
      <c r="D59" s="78">
        <f>SUM(D7:D57)</f>
        <v>172</v>
      </c>
      <c r="E59" s="78">
        <f>SUM(E7:E57)</f>
        <v>6851</v>
      </c>
      <c r="F59" s="78">
        <f>SUM(F7:F57)</f>
        <v>140089</v>
      </c>
      <c r="G59" s="152">
        <f t="shared" ref="G59:Q59" si="7">SUM(G7:G57)</f>
        <v>13399</v>
      </c>
      <c r="H59" s="87">
        <f t="shared" si="7"/>
        <v>33</v>
      </c>
      <c r="I59" s="87">
        <f t="shared" si="7"/>
        <v>22</v>
      </c>
      <c r="J59" s="87">
        <f t="shared" si="7"/>
        <v>245</v>
      </c>
      <c r="K59" s="78">
        <f>SUM(K7:K58)</f>
        <v>3234</v>
      </c>
      <c r="L59" s="152">
        <f t="shared" si="7"/>
        <v>267</v>
      </c>
      <c r="M59" s="112">
        <f t="shared" si="3"/>
        <v>748</v>
      </c>
      <c r="N59" s="112">
        <f>SUM(N7:N58)</f>
        <v>194</v>
      </c>
      <c r="O59" s="78">
        <f t="shared" si="7"/>
        <v>7096</v>
      </c>
      <c r="P59" s="111">
        <f t="shared" si="1"/>
        <v>143323</v>
      </c>
      <c r="Q59" s="106">
        <f t="shared" si="7"/>
        <v>13666</v>
      </c>
    </row>
    <row r="60" spans="1:17" ht="15.95" customHeight="1" thickBot="1" x14ac:dyDescent="0.25">
      <c r="A60" s="2"/>
      <c r="B60" s="12"/>
      <c r="C60" s="79"/>
      <c r="D60" s="37"/>
      <c r="E60" s="79"/>
      <c r="F60" s="79"/>
      <c r="G60" s="153"/>
      <c r="H60" s="79"/>
      <c r="I60" s="79"/>
      <c r="J60" s="79"/>
      <c r="K60" s="79"/>
      <c r="L60" s="153"/>
      <c r="M60" s="79"/>
      <c r="N60" s="79"/>
      <c r="O60" s="79"/>
      <c r="P60" s="111"/>
      <c r="Q60" s="79"/>
    </row>
    <row r="61" spans="1:17" ht="15.95" customHeight="1" x14ac:dyDescent="0.2">
      <c r="A61" s="32">
        <v>52</v>
      </c>
      <c r="B61" s="30" t="s">
        <v>71</v>
      </c>
      <c r="C61" s="71">
        <v>66</v>
      </c>
      <c r="D61" s="85">
        <v>3</v>
      </c>
      <c r="E61" s="71">
        <v>731</v>
      </c>
      <c r="F61" s="132">
        <v>15893</v>
      </c>
      <c r="G61" s="154">
        <v>1520</v>
      </c>
      <c r="H61" s="71">
        <v>4</v>
      </c>
      <c r="I61" s="71">
        <v>0</v>
      </c>
      <c r="J61" s="71">
        <v>21</v>
      </c>
      <c r="K61" s="71">
        <v>352</v>
      </c>
      <c r="L61" s="154">
        <v>31</v>
      </c>
      <c r="M61" s="71">
        <f t="shared" si="3"/>
        <v>70</v>
      </c>
      <c r="N61" s="71">
        <f t="shared" si="3"/>
        <v>3</v>
      </c>
      <c r="O61" s="71">
        <f t="shared" ref="O61" si="8">E61+J61</f>
        <v>752</v>
      </c>
      <c r="P61" s="111">
        <f t="shared" si="1"/>
        <v>16245</v>
      </c>
      <c r="Q61" s="71">
        <f t="shared" ref="Q61" si="9">G61+L61</f>
        <v>1551</v>
      </c>
    </row>
    <row r="62" spans="1:17" ht="15.95" customHeight="1" x14ac:dyDescent="0.2">
      <c r="A62" s="32">
        <v>53</v>
      </c>
      <c r="B62" s="31" t="s">
        <v>74</v>
      </c>
      <c r="C62" s="71">
        <v>50</v>
      </c>
      <c r="D62" s="85">
        <v>1</v>
      </c>
      <c r="E62" s="71">
        <v>537</v>
      </c>
      <c r="F62" s="132">
        <v>12040</v>
      </c>
      <c r="G62" s="154">
        <v>1107</v>
      </c>
      <c r="H62" s="71">
        <v>1</v>
      </c>
      <c r="I62" s="71">
        <v>0</v>
      </c>
      <c r="J62" s="71">
        <v>7</v>
      </c>
      <c r="K62" s="71">
        <v>128</v>
      </c>
      <c r="L62" s="154">
        <v>11</v>
      </c>
      <c r="M62" s="71">
        <f t="shared" ref="M62:M64" si="10">C62+H62</f>
        <v>51</v>
      </c>
      <c r="N62" s="71">
        <f t="shared" si="3"/>
        <v>1</v>
      </c>
      <c r="O62" s="71">
        <f t="shared" ref="O62:O64" si="11">E62+J62</f>
        <v>544</v>
      </c>
      <c r="P62" s="111">
        <f t="shared" si="1"/>
        <v>12168</v>
      </c>
      <c r="Q62" s="71">
        <f t="shared" ref="Q62:Q64" si="12">G62+L62</f>
        <v>1118</v>
      </c>
    </row>
    <row r="63" spans="1:17" ht="15.95" customHeight="1" x14ac:dyDescent="0.2">
      <c r="A63" s="32">
        <v>54</v>
      </c>
      <c r="B63" s="31" t="s">
        <v>72</v>
      </c>
      <c r="C63" s="71">
        <v>41</v>
      </c>
      <c r="D63" s="85">
        <v>2</v>
      </c>
      <c r="E63" s="71">
        <v>473</v>
      </c>
      <c r="F63" s="132">
        <v>10551</v>
      </c>
      <c r="G63" s="154">
        <v>966</v>
      </c>
      <c r="H63" s="71">
        <v>2</v>
      </c>
      <c r="I63" s="71">
        <v>0</v>
      </c>
      <c r="J63" s="71">
        <v>15</v>
      </c>
      <c r="K63" s="71">
        <v>318</v>
      </c>
      <c r="L63" s="154">
        <v>25</v>
      </c>
      <c r="M63" s="71">
        <f t="shared" si="10"/>
        <v>43</v>
      </c>
      <c r="N63" s="71">
        <f t="shared" si="3"/>
        <v>2</v>
      </c>
      <c r="O63" s="71">
        <f t="shared" si="11"/>
        <v>488</v>
      </c>
      <c r="P63" s="111">
        <f t="shared" si="1"/>
        <v>10869</v>
      </c>
      <c r="Q63" s="71">
        <f t="shared" si="12"/>
        <v>991</v>
      </c>
    </row>
    <row r="64" spans="1:17" ht="15.95" customHeight="1" x14ac:dyDescent="0.2">
      <c r="A64" s="32">
        <v>55</v>
      </c>
      <c r="B64" s="31" t="s">
        <v>73</v>
      </c>
      <c r="C64" s="71">
        <v>41</v>
      </c>
      <c r="D64" s="85">
        <v>1</v>
      </c>
      <c r="E64" s="71">
        <v>484</v>
      </c>
      <c r="F64" s="132">
        <v>11080</v>
      </c>
      <c r="G64" s="154">
        <v>1011</v>
      </c>
      <c r="H64" s="71">
        <v>2</v>
      </c>
      <c r="I64" s="71">
        <v>0</v>
      </c>
      <c r="J64" s="71">
        <v>8</v>
      </c>
      <c r="K64" s="71">
        <v>173</v>
      </c>
      <c r="L64" s="154">
        <v>15</v>
      </c>
      <c r="M64" s="71">
        <f t="shared" si="10"/>
        <v>43</v>
      </c>
      <c r="N64" s="71">
        <f t="shared" si="3"/>
        <v>1</v>
      </c>
      <c r="O64" s="71">
        <f t="shared" si="11"/>
        <v>492</v>
      </c>
      <c r="P64" s="111">
        <f t="shared" si="1"/>
        <v>11253</v>
      </c>
      <c r="Q64" s="71">
        <f t="shared" si="12"/>
        <v>1026</v>
      </c>
    </row>
    <row r="65" spans="1:17" ht="15.95" customHeight="1" x14ac:dyDescent="0.2">
      <c r="A65" s="32">
        <v>56</v>
      </c>
      <c r="B65" s="27" t="s">
        <v>56</v>
      </c>
      <c r="C65" s="73">
        <v>47</v>
      </c>
      <c r="D65" s="74">
        <v>2</v>
      </c>
      <c r="E65" s="73">
        <v>529</v>
      </c>
      <c r="F65" s="132">
        <v>11818</v>
      </c>
      <c r="G65" s="155">
        <v>1044</v>
      </c>
      <c r="H65" s="81">
        <v>2</v>
      </c>
      <c r="I65" s="88">
        <v>1</v>
      </c>
      <c r="J65" s="72">
        <v>14</v>
      </c>
      <c r="K65" s="72">
        <v>211</v>
      </c>
      <c r="L65" s="155">
        <v>13</v>
      </c>
      <c r="M65" s="71">
        <f t="shared" si="3"/>
        <v>49</v>
      </c>
      <c r="N65" s="71">
        <f t="shared" si="3"/>
        <v>3</v>
      </c>
      <c r="O65" s="72">
        <f t="shared" ref="O65:Q67" si="13">SUM(E65,J65)</f>
        <v>543</v>
      </c>
      <c r="P65" s="111">
        <f t="shared" si="1"/>
        <v>12029</v>
      </c>
      <c r="Q65" s="71">
        <f t="shared" si="13"/>
        <v>1057</v>
      </c>
    </row>
    <row r="66" spans="1:17" ht="15.95" customHeight="1" x14ac:dyDescent="0.2">
      <c r="A66" s="32">
        <v>57</v>
      </c>
      <c r="B66" s="27" t="s">
        <v>57</v>
      </c>
      <c r="C66" s="74">
        <v>14</v>
      </c>
      <c r="D66" s="74">
        <v>1</v>
      </c>
      <c r="E66" s="74">
        <f>155+3</f>
        <v>158</v>
      </c>
      <c r="F66" s="132">
        <v>3476</v>
      </c>
      <c r="G66" s="149">
        <v>307</v>
      </c>
      <c r="H66" s="71">
        <v>0</v>
      </c>
      <c r="I66" s="88">
        <v>1</v>
      </c>
      <c r="J66" s="71">
        <v>5</v>
      </c>
      <c r="K66" s="71">
        <v>105</v>
      </c>
      <c r="L66" s="154">
        <v>0</v>
      </c>
      <c r="M66" s="71">
        <f t="shared" si="3"/>
        <v>14</v>
      </c>
      <c r="N66" s="71">
        <f t="shared" si="3"/>
        <v>2</v>
      </c>
      <c r="O66" s="71">
        <f t="shared" si="13"/>
        <v>163</v>
      </c>
      <c r="P66" s="111">
        <f t="shared" si="1"/>
        <v>3581</v>
      </c>
      <c r="Q66" s="71">
        <f t="shared" si="13"/>
        <v>307</v>
      </c>
    </row>
    <row r="67" spans="1:17" ht="15.95" customHeight="1" thickBot="1" x14ac:dyDescent="0.25">
      <c r="A67" s="32">
        <v>58</v>
      </c>
      <c r="B67" s="25" t="s">
        <v>58</v>
      </c>
      <c r="C67" s="75">
        <v>42</v>
      </c>
      <c r="D67" s="75">
        <v>4</v>
      </c>
      <c r="E67" s="75">
        <v>466</v>
      </c>
      <c r="F67" s="132">
        <v>10000</v>
      </c>
      <c r="G67" s="150">
        <v>956</v>
      </c>
      <c r="H67" s="82">
        <v>4</v>
      </c>
      <c r="I67" s="76">
        <v>1</v>
      </c>
      <c r="J67" s="76">
        <v>22</v>
      </c>
      <c r="K67" s="76">
        <v>392</v>
      </c>
      <c r="L67" s="150">
        <v>38</v>
      </c>
      <c r="M67" s="76">
        <f t="shared" si="3"/>
        <v>46</v>
      </c>
      <c r="N67" s="76">
        <f t="shared" si="3"/>
        <v>5</v>
      </c>
      <c r="O67" s="76">
        <f t="shared" si="13"/>
        <v>488</v>
      </c>
      <c r="P67" s="111">
        <f t="shared" si="1"/>
        <v>10392</v>
      </c>
      <c r="Q67" s="76">
        <f t="shared" si="13"/>
        <v>994</v>
      </c>
    </row>
    <row r="68" spans="1:17" ht="15.95" customHeight="1" thickBot="1" x14ac:dyDescent="0.25">
      <c r="A68" s="29"/>
      <c r="B68" s="28"/>
      <c r="C68" s="77"/>
      <c r="D68" s="36"/>
      <c r="E68" s="77"/>
      <c r="F68" s="77"/>
      <c r="G68" s="151"/>
      <c r="H68" s="77"/>
      <c r="I68" s="77"/>
      <c r="J68" s="77"/>
      <c r="K68" s="77"/>
      <c r="L68" s="151"/>
      <c r="M68" s="77"/>
      <c r="N68" s="77"/>
      <c r="O68" s="77"/>
      <c r="P68" s="111"/>
      <c r="Q68" s="107"/>
    </row>
    <row r="69" spans="1:17" ht="13.5" thickBot="1" x14ac:dyDescent="0.25">
      <c r="A69" s="1"/>
      <c r="B69" s="18" t="s">
        <v>59</v>
      </c>
      <c r="C69" s="78">
        <f>SUM(C61:C67)</f>
        <v>301</v>
      </c>
      <c r="D69" s="78">
        <f t="shared" ref="D69:Q69" si="14">SUM(D61:D67)</f>
        <v>14</v>
      </c>
      <c r="E69" s="78">
        <f t="shared" si="14"/>
        <v>3378</v>
      </c>
      <c r="F69" s="78">
        <f>SUM(F61:F67)</f>
        <v>74858</v>
      </c>
      <c r="G69" s="156">
        <f t="shared" si="14"/>
        <v>6911</v>
      </c>
      <c r="H69" s="78">
        <f t="shared" si="14"/>
        <v>15</v>
      </c>
      <c r="I69" s="78">
        <f t="shared" si="14"/>
        <v>3</v>
      </c>
      <c r="J69" s="78">
        <f t="shared" si="14"/>
        <v>92</v>
      </c>
      <c r="K69" s="78">
        <f>SUM(K61:K67)</f>
        <v>1679</v>
      </c>
      <c r="L69" s="156">
        <f t="shared" si="14"/>
        <v>133</v>
      </c>
      <c r="M69" s="78">
        <f t="shared" si="14"/>
        <v>316</v>
      </c>
      <c r="N69" s="78">
        <f t="shared" si="14"/>
        <v>17</v>
      </c>
      <c r="O69" s="78">
        <f t="shared" si="14"/>
        <v>3470</v>
      </c>
      <c r="P69" s="111">
        <f t="shared" si="1"/>
        <v>76537</v>
      </c>
      <c r="Q69" s="108">
        <f t="shared" si="14"/>
        <v>7044</v>
      </c>
    </row>
    <row r="70" spans="1:17" ht="13.5" thickBot="1" x14ac:dyDescent="0.25">
      <c r="B70" s="17"/>
      <c r="C70" s="77"/>
      <c r="D70" s="77"/>
      <c r="E70" s="77"/>
      <c r="F70" s="77"/>
      <c r="G70" s="151"/>
      <c r="H70" s="77"/>
      <c r="I70" s="77"/>
      <c r="J70" s="77"/>
      <c r="K70" s="77"/>
      <c r="L70" s="151"/>
      <c r="M70" s="77"/>
      <c r="N70" s="77"/>
      <c r="O70" s="77"/>
      <c r="P70" s="111"/>
      <c r="Q70" s="77"/>
    </row>
    <row r="71" spans="1:17" ht="13.5" thickBot="1" x14ac:dyDescent="0.25">
      <c r="B71" s="18" t="s">
        <v>46</v>
      </c>
      <c r="C71" s="80">
        <f t="shared" ref="C71:K71" si="15">C59+C69</f>
        <v>1016</v>
      </c>
      <c r="D71" s="80">
        <f t="shared" si="15"/>
        <v>186</v>
      </c>
      <c r="E71" s="80">
        <f t="shared" si="15"/>
        <v>10229</v>
      </c>
      <c r="F71" s="80">
        <f>F69+F59</f>
        <v>214947</v>
      </c>
      <c r="G71" s="157">
        <f t="shared" si="15"/>
        <v>20310</v>
      </c>
      <c r="H71" s="80">
        <f t="shared" si="15"/>
        <v>48</v>
      </c>
      <c r="I71" s="80">
        <f t="shared" si="15"/>
        <v>25</v>
      </c>
      <c r="J71" s="80">
        <f t="shared" si="15"/>
        <v>337</v>
      </c>
      <c r="K71" s="80">
        <f t="shared" si="15"/>
        <v>4913</v>
      </c>
      <c r="L71" s="157">
        <f t="shared" ref="L71:Q71" si="16">L59+L69</f>
        <v>400</v>
      </c>
      <c r="M71" s="80">
        <f t="shared" si="16"/>
        <v>1064</v>
      </c>
      <c r="N71" s="80">
        <f t="shared" si="16"/>
        <v>211</v>
      </c>
      <c r="O71" s="80">
        <f t="shared" si="16"/>
        <v>10566</v>
      </c>
      <c r="P71" s="111">
        <f t="shared" ref="P71" si="17">SUM(F71,K71)</f>
        <v>219860</v>
      </c>
      <c r="Q71" s="109">
        <f t="shared" si="16"/>
        <v>20710</v>
      </c>
    </row>
  </sheetData>
  <mergeCells count="9">
    <mergeCell ref="A1:Q1"/>
    <mergeCell ref="A2:Q2"/>
    <mergeCell ref="A3:Q3"/>
    <mergeCell ref="A4:Q4"/>
    <mergeCell ref="C5:G5"/>
    <mergeCell ref="H5:L5"/>
    <mergeCell ref="M5:Q5"/>
    <mergeCell ref="A5:A6"/>
    <mergeCell ref="B5:B6"/>
  </mergeCells>
  <printOptions horizontalCentered="1" verticalCentered="1"/>
  <pageMargins left="0.23622047244094491" right="0" top="0" bottom="0" header="0" footer="0"/>
  <pageSetup paperSize="9" scale="60" orientation="portrait" horizontalDpi="4294967294" verticalDpi="4294967294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7"/>
  <sheetViews>
    <sheetView topLeftCell="A37" zoomScale="80" zoomScaleNormal="80" workbookViewId="0">
      <selection activeCell="P60" sqref="P60"/>
    </sheetView>
  </sheetViews>
  <sheetFormatPr defaultRowHeight="12.75" x14ac:dyDescent="0.2"/>
  <cols>
    <col min="1" max="1" width="4.140625" bestFit="1" customWidth="1"/>
    <col min="2" max="2" width="18.28515625" bestFit="1" customWidth="1"/>
    <col min="3" max="3" width="7.7109375" style="33" customWidth="1"/>
    <col min="4" max="4" width="11.85546875" style="39" customWidth="1"/>
    <col min="5" max="5" width="8.5703125" style="33" customWidth="1"/>
    <col min="6" max="6" width="12.28515625" style="142" customWidth="1"/>
    <col min="7" max="7" width="7.7109375" style="33" customWidth="1"/>
    <col min="8" max="8" width="9.140625" style="33" customWidth="1"/>
    <col min="9" max="9" width="8.5703125" style="39" bestFit="1" customWidth="1"/>
    <col min="10" max="10" width="12.42578125" style="165" customWidth="1"/>
    <col min="11" max="11" width="7.7109375" style="33" bestFit="1" customWidth="1"/>
    <col min="12" max="12" width="9.140625" style="33"/>
    <col min="13" max="13" width="8.5703125" style="33" bestFit="1" customWidth="1"/>
    <col min="14" max="14" width="11.85546875" style="33" bestFit="1" customWidth="1"/>
  </cols>
  <sheetData>
    <row r="1" spans="1:14" ht="17.25" customHeight="1" x14ac:dyDescent="0.25">
      <c r="A1" s="166" t="s">
        <v>84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21.75" customHeight="1" x14ac:dyDescent="0.25">
      <c r="A2" s="166" t="s">
        <v>61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 ht="19.5" customHeight="1" x14ac:dyDescent="0.25">
      <c r="A3" s="167" t="s">
        <v>90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1:14" ht="18.75" customHeight="1" thickBot="1" x14ac:dyDescent="0.3">
      <c r="A4" s="168" t="s">
        <v>85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</row>
    <row r="5" spans="1:14" ht="14.1" customHeight="1" thickBot="1" x14ac:dyDescent="0.25">
      <c r="A5" s="176" t="s">
        <v>0</v>
      </c>
      <c r="B5" s="172" t="s">
        <v>60</v>
      </c>
      <c r="C5" s="174" t="s">
        <v>66</v>
      </c>
      <c r="D5" s="174"/>
      <c r="E5" s="174"/>
      <c r="F5" s="174"/>
      <c r="G5" s="174" t="s">
        <v>86</v>
      </c>
      <c r="H5" s="174"/>
      <c r="I5" s="174"/>
      <c r="J5" s="174"/>
      <c r="K5" s="174" t="s">
        <v>67</v>
      </c>
      <c r="L5" s="174"/>
      <c r="M5" s="174"/>
      <c r="N5" s="174"/>
    </row>
    <row r="6" spans="1:14" ht="14.1" customHeight="1" thickBot="1" x14ac:dyDescent="0.25">
      <c r="A6" s="177"/>
      <c r="B6" s="173"/>
      <c r="C6" s="11" t="s">
        <v>83</v>
      </c>
      <c r="D6" s="44" t="s">
        <v>47</v>
      </c>
      <c r="E6" s="11" t="s">
        <v>48</v>
      </c>
      <c r="F6" s="140" t="s">
        <v>52</v>
      </c>
      <c r="G6" s="11" t="s">
        <v>83</v>
      </c>
      <c r="H6" s="11" t="s">
        <v>47</v>
      </c>
      <c r="I6" s="44" t="s">
        <v>48</v>
      </c>
      <c r="J6" s="140" t="s">
        <v>52</v>
      </c>
      <c r="K6" s="11" t="s">
        <v>83</v>
      </c>
      <c r="L6" s="11" t="s">
        <v>47</v>
      </c>
      <c r="M6" s="11" t="s">
        <v>48</v>
      </c>
      <c r="N6" s="11" t="s">
        <v>52</v>
      </c>
    </row>
    <row r="7" spans="1:14" s="3" customFormat="1" ht="15" customHeight="1" x14ac:dyDescent="0.2">
      <c r="A7" s="5">
        <v>1</v>
      </c>
      <c r="B7" s="8" t="s">
        <v>53</v>
      </c>
      <c r="C7" s="90">
        <v>9</v>
      </c>
      <c r="D7" s="116">
        <v>80</v>
      </c>
      <c r="E7" s="101">
        <v>1586</v>
      </c>
      <c r="F7" s="160">
        <v>249</v>
      </c>
      <c r="G7" s="97">
        <v>1</v>
      </c>
      <c r="H7" s="48">
        <v>6</v>
      </c>
      <c r="I7" s="130">
        <v>176</v>
      </c>
      <c r="J7" s="160">
        <v>20</v>
      </c>
      <c r="K7" s="103">
        <f t="shared" ref="K7" si="0">SUM(C7,G7)</f>
        <v>10</v>
      </c>
      <c r="L7" s="103">
        <f t="shared" ref="L7" si="1">SUM(D7,H7)</f>
        <v>86</v>
      </c>
      <c r="M7" s="103">
        <f t="shared" ref="M7" si="2">SUM(E7,I7)</f>
        <v>1762</v>
      </c>
      <c r="N7" s="103">
        <f t="shared" ref="N7" si="3">SUM(F7,J7)</f>
        <v>269</v>
      </c>
    </row>
    <row r="8" spans="1:14" s="3" customFormat="1" ht="15" customHeight="1" x14ac:dyDescent="0.2">
      <c r="A8" s="6">
        <v>2</v>
      </c>
      <c r="B8" s="9" t="s">
        <v>1</v>
      </c>
      <c r="C8" s="92">
        <v>3</v>
      </c>
      <c r="D8" s="99">
        <v>28</v>
      </c>
      <c r="E8" s="38">
        <v>545</v>
      </c>
      <c r="F8" s="160">
        <v>77</v>
      </c>
      <c r="G8" s="52">
        <v>0</v>
      </c>
      <c r="H8" s="52">
        <v>0</v>
      </c>
      <c r="I8" s="131">
        <v>0</v>
      </c>
      <c r="J8" s="160">
        <v>0</v>
      </c>
      <c r="K8" s="38">
        <f t="shared" ref="K8:K57" si="4">SUM(C8,G8)</f>
        <v>3</v>
      </c>
      <c r="L8" s="38">
        <f t="shared" ref="L8:L57" si="5">SUM(D8,H8)</f>
        <v>28</v>
      </c>
      <c r="M8" s="38">
        <f t="shared" ref="M8:M57" si="6">SUM(E8,I8)</f>
        <v>545</v>
      </c>
      <c r="N8" s="38">
        <f t="shared" ref="N8:N57" si="7">SUM(F8,J8)</f>
        <v>77</v>
      </c>
    </row>
    <row r="9" spans="1:14" s="3" customFormat="1" ht="15" customHeight="1" x14ac:dyDescent="0.2">
      <c r="A9" s="6">
        <v>3</v>
      </c>
      <c r="B9" s="9" t="s">
        <v>2</v>
      </c>
      <c r="C9" s="50">
        <v>4</v>
      </c>
      <c r="D9" s="99">
        <v>25</v>
      </c>
      <c r="E9" s="38">
        <v>497</v>
      </c>
      <c r="F9" s="160">
        <v>87</v>
      </c>
      <c r="G9" s="51">
        <v>1</v>
      </c>
      <c r="H9" s="38">
        <v>5</v>
      </c>
      <c r="I9" s="99">
        <v>193</v>
      </c>
      <c r="J9" s="160">
        <v>12</v>
      </c>
      <c r="K9" s="38">
        <f t="shared" si="4"/>
        <v>5</v>
      </c>
      <c r="L9" s="38">
        <f t="shared" si="5"/>
        <v>30</v>
      </c>
      <c r="M9" s="38">
        <f t="shared" si="6"/>
        <v>690</v>
      </c>
      <c r="N9" s="38">
        <f t="shared" si="7"/>
        <v>99</v>
      </c>
    </row>
    <row r="10" spans="1:14" s="3" customFormat="1" ht="15" customHeight="1" x14ac:dyDescent="0.2">
      <c r="A10" s="6">
        <v>4</v>
      </c>
      <c r="B10" s="9" t="s">
        <v>3</v>
      </c>
      <c r="C10" s="50">
        <v>1</v>
      </c>
      <c r="D10" s="99">
        <v>19</v>
      </c>
      <c r="E10" s="38">
        <v>465</v>
      </c>
      <c r="F10" s="160">
        <v>77</v>
      </c>
      <c r="G10" s="51">
        <v>1</v>
      </c>
      <c r="H10" s="38">
        <v>8</v>
      </c>
      <c r="I10" s="99">
        <v>435</v>
      </c>
      <c r="J10" s="160">
        <v>24</v>
      </c>
      <c r="K10" s="38">
        <f t="shared" si="4"/>
        <v>2</v>
      </c>
      <c r="L10" s="38">
        <f t="shared" si="5"/>
        <v>27</v>
      </c>
      <c r="M10" s="38">
        <f t="shared" si="6"/>
        <v>900</v>
      </c>
      <c r="N10" s="38">
        <f t="shared" si="7"/>
        <v>101</v>
      </c>
    </row>
    <row r="11" spans="1:14" s="3" customFormat="1" ht="15" customHeight="1" x14ac:dyDescent="0.2">
      <c r="A11" s="6">
        <v>5</v>
      </c>
      <c r="B11" s="9" t="s">
        <v>4</v>
      </c>
      <c r="C11" s="50">
        <v>9</v>
      </c>
      <c r="D11" s="99">
        <v>85</v>
      </c>
      <c r="E11" s="38">
        <v>2007</v>
      </c>
      <c r="F11" s="160">
        <v>305</v>
      </c>
      <c r="G11" s="61">
        <v>4</v>
      </c>
      <c r="H11" s="99">
        <v>26</v>
      </c>
      <c r="I11" s="99">
        <v>851</v>
      </c>
      <c r="J11" s="160">
        <v>70</v>
      </c>
      <c r="K11" s="38">
        <f t="shared" si="4"/>
        <v>13</v>
      </c>
      <c r="L11" s="38">
        <f t="shared" si="5"/>
        <v>111</v>
      </c>
      <c r="M11" s="38">
        <f t="shared" si="6"/>
        <v>2858</v>
      </c>
      <c r="N11" s="38">
        <f t="shared" si="7"/>
        <v>375</v>
      </c>
    </row>
    <row r="12" spans="1:14" s="3" customFormat="1" ht="15" customHeight="1" x14ac:dyDescent="0.2">
      <c r="A12" s="6">
        <v>6</v>
      </c>
      <c r="B12" s="9" t="s">
        <v>5</v>
      </c>
      <c r="C12" s="50">
        <v>3</v>
      </c>
      <c r="D12" s="99">
        <v>34</v>
      </c>
      <c r="E12" s="38">
        <v>808</v>
      </c>
      <c r="F12" s="160">
        <v>132</v>
      </c>
      <c r="G12" s="61">
        <v>2</v>
      </c>
      <c r="H12" s="99">
        <v>9</v>
      </c>
      <c r="I12" s="99">
        <v>335</v>
      </c>
      <c r="J12" s="160">
        <v>28</v>
      </c>
      <c r="K12" s="38">
        <f t="shared" si="4"/>
        <v>5</v>
      </c>
      <c r="L12" s="38">
        <f t="shared" si="5"/>
        <v>43</v>
      </c>
      <c r="M12" s="38">
        <f t="shared" si="6"/>
        <v>1143</v>
      </c>
      <c r="N12" s="38">
        <f t="shared" si="7"/>
        <v>160</v>
      </c>
    </row>
    <row r="13" spans="1:14" s="3" customFormat="1" ht="15" customHeight="1" x14ac:dyDescent="0.2">
      <c r="A13" s="6">
        <v>7</v>
      </c>
      <c r="B13" s="9" t="s">
        <v>6</v>
      </c>
      <c r="C13" s="50">
        <v>2</v>
      </c>
      <c r="D13" s="99">
        <v>14</v>
      </c>
      <c r="E13" s="38">
        <v>341</v>
      </c>
      <c r="F13" s="160">
        <v>67</v>
      </c>
      <c r="G13" s="61">
        <v>0</v>
      </c>
      <c r="H13" s="61">
        <v>0</v>
      </c>
      <c r="I13" s="61">
        <v>0</v>
      </c>
      <c r="J13" s="141">
        <v>0</v>
      </c>
      <c r="K13" s="38">
        <f t="shared" si="4"/>
        <v>2</v>
      </c>
      <c r="L13" s="38">
        <f t="shared" si="5"/>
        <v>14</v>
      </c>
      <c r="M13" s="38">
        <f t="shared" si="6"/>
        <v>341</v>
      </c>
      <c r="N13" s="38">
        <f t="shared" si="7"/>
        <v>67</v>
      </c>
    </row>
    <row r="14" spans="1:14" s="3" customFormat="1" ht="15" customHeight="1" x14ac:dyDescent="0.2">
      <c r="A14" s="6">
        <v>8</v>
      </c>
      <c r="B14" s="9" t="s">
        <v>7</v>
      </c>
      <c r="C14" s="50">
        <v>5</v>
      </c>
      <c r="D14" s="99">
        <v>37</v>
      </c>
      <c r="E14" s="38">
        <v>810</v>
      </c>
      <c r="F14" s="160">
        <v>136</v>
      </c>
      <c r="G14" s="61">
        <v>1</v>
      </c>
      <c r="H14" s="99">
        <v>6</v>
      </c>
      <c r="I14" s="99">
        <v>435</v>
      </c>
      <c r="J14" s="160">
        <v>34</v>
      </c>
      <c r="K14" s="38">
        <f t="shared" si="4"/>
        <v>6</v>
      </c>
      <c r="L14" s="38">
        <f t="shared" si="5"/>
        <v>43</v>
      </c>
      <c r="M14" s="38">
        <f t="shared" si="6"/>
        <v>1245</v>
      </c>
      <c r="N14" s="38">
        <f t="shared" si="7"/>
        <v>170</v>
      </c>
    </row>
    <row r="15" spans="1:14" s="3" customFormat="1" ht="15" customHeight="1" x14ac:dyDescent="0.2">
      <c r="A15" s="6">
        <v>9</v>
      </c>
      <c r="B15" s="14" t="s">
        <v>54</v>
      </c>
      <c r="C15" s="50">
        <v>10</v>
      </c>
      <c r="D15" s="99">
        <v>86</v>
      </c>
      <c r="E15" s="38">
        <v>1891</v>
      </c>
      <c r="F15" s="160">
        <v>279</v>
      </c>
      <c r="G15" s="61">
        <v>1</v>
      </c>
      <c r="H15" s="99">
        <v>6</v>
      </c>
      <c r="I15" s="99">
        <v>265</v>
      </c>
      <c r="J15" s="160">
        <v>25</v>
      </c>
      <c r="K15" s="38">
        <f t="shared" si="4"/>
        <v>11</v>
      </c>
      <c r="L15" s="38">
        <f t="shared" si="5"/>
        <v>92</v>
      </c>
      <c r="M15" s="38">
        <f t="shared" si="6"/>
        <v>2156</v>
      </c>
      <c r="N15" s="38">
        <f t="shared" si="7"/>
        <v>304</v>
      </c>
    </row>
    <row r="16" spans="1:14" s="3" customFormat="1" ht="15" customHeight="1" x14ac:dyDescent="0.2">
      <c r="A16" s="6">
        <v>10</v>
      </c>
      <c r="B16" s="9" t="s">
        <v>8</v>
      </c>
      <c r="C16" s="50">
        <v>4</v>
      </c>
      <c r="D16" s="99">
        <v>51</v>
      </c>
      <c r="E16" s="38">
        <v>1187</v>
      </c>
      <c r="F16" s="160">
        <v>167</v>
      </c>
      <c r="G16" s="61">
        <v>2</v>
      </c>
      <c r="H16" s="99">
        <v>8</v>
      </c>
      <c r="I16" s="99">
        <v>341</v>
      </c>
      <c r="J16" s="160">
        <v>36</v>
      </c>
      <c r="K16" s="38">
        <f t="shared" si="4"/>
        <v>6</v>
      </c>
      <c r="L16" s="38">
        <f t="shared" si="5"/>
        <v>59</v>
      </c>
      <c r="M16" s="38">
        <f t="shared" si="6"/>
        <v>1528</v>
      </c>
      <c r="N16" s="38">
        <f t="shared" si="7"/>
        <v>203</v>
      </c>
    </row>
    <row r="17" spans="1:14" s="3" customFormat="1" ht="15" customHeight="1" x14ac:dyDescent="0.2">
      <c r="A17" s="6">
        <v>11</v>
      </c>
      <c r="B17" s="9" t="s">
        <v>9</v>
      </c>
      <c r="C17" s="91">
        <v>8</v>
      </c>
      <c r="D17" s="99">
        <v>63</v>
      </c>
      <c r="E17" s="99">
        <v>1466</v>
      </c>
      <c r="F17" s="160">
        <v>207</v>
      </c>
      <c r="G17" s="61">
        <v>1</v>
      </c>
      <c r="H17" s="99">
        <v>17</v>
      </c>
      <c r="I17" s="99">
        <v>295</v>
      </c>
      <c r="J17" s="160">
        <v>27</v>
      </c>
      <c r="K17" s="38">
        <f t="shared" si="4"/>
        <v>9</v>
      </c>
      <c r="L17" s="38">
        <f t="shared" si="5"/>
        <v>80</v>
      </c>
      <c r="M17" s="38">
        <f t="shared" si="6"/>
        <v>1761</v>
      </c>
      <c r="N17" s="38">
        <f t="shared" si="7"/>
        <v>234</v>
      </c>
    </row>
    <row r="18" spans="1:14" s="3" customFormat="1" ht="15" customHeight="1" x14ac:dyDescent="0.2">
      <c r="A18" s="6">
        <v>12</v>
      </c>
      <c r="B18" s="9" t="s">
        <v>10</v>
      </c>
      <c r="C18" s="91">
        <v>2</v>
      </c>
      <c r="D18" s="99">
        <v>9</v>
      </c>
      <c r="E18" s="99">
        <v>157</v>
      </c>
      <c r="F18" s="160">
        <v>31</v>
      </c>
      <c r="G18" s="61">
        <v>0</v>
      </c>
      <c r="H18" s="61">
        <v>0</v>
      </c>
      <c r="I18" s="61">
        <v>0</v>
      </c>
      <c r="J18" s="141">
        <v>0</v>
      </c>
      <c r="K18" s="38">
        <f t="shared" si="4"/>
        <v>2</v>
      </c>
      <c r="L18" s="38">
        <f t="shared" si="5"/>
        <v>9</v>
      </c>
      <c r="M18" s="38">
        <f t="shared" si="6"/>
        <v>157</v>
      </c>
      <c r="N18" s="38">
        <f t="shared" si="7"/>
        <v>31</v>
      </c>
    </row>
    <row r="19" spans="1:14" s="3" customFormat="1" ht="15" customHeight="1" x14ac:dyDescent="0.2">
      <c r="A19" s="6">
        <v>13</v>
      </c>
      <c r="B19" s="9" t="s">
        <v>11</v>
      </c>
      <c r="C19" s="91">
        <v>1</v>
      </c>
      <c r="D19" s="99">
        <v>14</v>
      </c>
      <c r="E19" s="99">
        <v>347</v>
      </c>
      <c r="F19" s="160">
        <v>50</v>
      </c>
      <c r="G19" s="61">
        <v>0</v>
      </c>
      <c r="H19" s="61">
        <v>0</v>
      </c>
      <c r="I19" s="61">
        <v>0</v>
      </c>
      <c r="J19" s="141">
        <v>0</v>
      </c>
      <c r="K19" s="38">
        <f t="shared" si="4"/>
        <v>1</v>
      </c>
      <c r="L19" s="38">
        <f t="shared" si="5"/>
        <v>14</v>
      </c>
      <c r="M19" s="38">
        <f t="shared" si="6"/>
        <v>347</v>
      </c>
      <c r="N19" s="38">
        <f t="shared" si="7"/>
        <v>50</v>
      </c>
    </row>
    <row r="20" spans="1:14" s="3" customFormat="1" ht="15" customHeight="1" x14ac:dyDescent="0.2">
      <c r="A20" s="6">
        <v>14</v>
      </c>
      <c r="B20" s="9" t="s">
        <v>12</v>
      </c>
      <c r="C20" s="91">
        <v>6</v>
      </c>
      <c r="D20" s="99">
        <v>56</v>
      </c>
      <c r="E20" s="99">
        <v>1211</v>
      </c>
      <c r="F20" s="160">
        <v>155</v>
      </c>
      <c r="G20" s="61">
        <v>0</v>
      </c>
      <c r="H20" s="61">
        <v>0</v>
      </c>
      <c r="I20" s="61">
        <v>0</v>
      </c>
      <c r="J20" s="141">
        <v>0</v>
      </c>
      <c r="K20" s="38">
        <f t="shared" si="4"/>
        <v>6</v>
      </c>
      <c r="L20" s="38">
        <f t="shared" si="5"/>
        <v>56</v>
      </c>
      <c r="M20" s="38">
        <f t="shared" si="6"/>
        <v>1211</v>
      </c>
      <c r="N20" s="38">
        <f t="shared" si="7"/>
        <v>155</v>
      </c>
    </row>
    <row r="21" spans="1:14" s="3" customFormat="1" ht="15" customHeight="1" x14ac:dyDescent="0.2">
      <c r="A21" s="6">
        <v>15</v>
      </c>
      <c r="B21" s="9" t="s">
        <v>64</v>
      </c>
      <c r="C21" s="91">
        <v>3</v>
      </c>
      <c r="D21" s="99">
        <v>61</v>
      </c>
      <c r="E21" s="99">
        <v>1492</v>
      </c>
      <c r="F21" s="160">
        <v>203</v>
      </c>
      <c r="G21" s="61">
        <v>1</v>
      </c>
      <c r="H21" s="99">
        <v>4</v>
      </c>
      <c r="I21" s="99">
        <v>223</v>
      </c>
      <c r="J21" s="141">
        <v>22</v>
      </c>
      <c r="K21" s="38">
        <f t="shared" si="4"/>
        <v>4</v>
      </c>
      <c r="L21" s="38">
        <f t="shared" si="5"/>
        <v>65</v>
      </c>
      <c r="M21" s="38">
        <f t="shared" si="6"/>
        <v>1715</v>
      </c>
      <c r="N21" s="38">
        <f t="shared" si="7"/>
        <v>225</v>
      </c>
    </row>
    <row r="22" spans="1:14" s="3" customFormat="1" ht="15" customHeight="1" x14ac:dyDescent="0.2">
      <c r="A22" s="6">
        <v>16</v>
      </c>
      <c r="B22" s="9" t="s">
        <v>13</v>
      </c>
      <c r="C22" s="91">
        <v>7</v>
      </c>
      <c r="D22" s="99">
        <v>116</v>
      </c>
      <c r="E22" s="99">
        <v>2448</v>
      </c>
      <c r="F22" s="160">
        <v>340</v>
      </c>
      <c r="G22" s="61">
        <v>1</v>
      </c>
      <c r="H22" s="99">
        <v>49</v>
      </c>
      <c r="I22" s="99">
        <v>932</v>
      </c>
      <c r="J22" s="141">
        <v>69</v>
      </c>
      <c r="K22" s="38">
        <f t="shared" si="4"/>
        <v>8</v>
      </c>
      <c r="L22" s="38">
        <f t="shared" si="5"/>
        <v>165</v>
      </c>
      <c r="M22" s="38">
        <f t="shared" si="6"/>
        <v>3380</v>
      </c>
      <c r="N22" s="38">
        <f t="shared" si="7"/>
        <v>409</v>
      </c>
    </row>
    <row r="23" spans="1:14" s="3" customFormat="1" ht="15" customHeight="1" x14ac:dyDescent="0.2">
      <c r="A23" s="6">
        <v>17</v>
      </c>
      <c r="B23" s="9" t="s">
        <v>14</v>
      </c>
      <c r="C23" s="91">
        <v>3</v>
      </c>
      <c r="D23" s="99">
        <v>18</v>
      </c>
      <c r="E23" s="99">
        <v>431</v>
      </c>
      <c r="F23" s="160">
        <v>74</v>
      </c>
      <c r="G23" s="61">
        <v>0</v>
      </c>
      <c r="H23" s="99">
        <v>0</v>
      </c>
      <c r="I23" s="61">
        <v>0</v>
      </c>
      <c r="J23" s="141">
        <v>0</v>
      </c>
      <c r="K23" s="38">
        <f t="shared" si="4"/>
        <v>3</v>
      </c>
      <c r="L23" s="38">
        <f t="shared" si="5"/>
        <v>18</v>
      </c>
      <c r="M23" s="38">
        <f t="shared" si="6"/>
        <v>431</v>
      </c>
      <c r="N23" s="38">
        <f t="shared" si="7"/>
        <v>74</v>
      </c>
    </row>
    <row r="24" spans="1:14" s="3" customFormat="1" ht="15" customHeight="1" x14ac:dyDescent="0.2">
      <c r="A24" s="6">
        <v>18</v>
      </c>
      <c r="B24" s="9" t="s">
        <v>78</v>
      </c>
      <c r="C24" s="91">
        <v>8</v>
      </c>
      <c r="D24" s="99">
        <v>111</v>
      </c>
      <c r="E24" s="99">
        <v>2912</v>
      </c>
      <c r="F24" s="141">
        <v>439</v>
      </c>
      <c r="G24" s="61">
        <v>5</v>
      </c>
      <c r="H24" s="99">
        <v>43</v>
      </c>
      <c r="I24" s="61">
        <v>2478</v>
      </c>
      <c r="J24" s="141">
        <v>157</v>
      </c>
      <c r="K24" s="38">
        <f t="shared" ref="K24:K25" si="8">SUM(C24,G24)</f>
        <v>13</v>
      </c>
      <c r="L24" s="38">
        <f t="shared" ref="L24:L25" si="9">SUM(D24,H24)</f>
        <v>154</v>
      </c>
      <c r="M24" s="38">
        <f t="shared" ref="M24:M25" si="10">SUM(E24,I24)</f>
        <v>5390</v>
      </c>
      <c r="N24" s="38">
        <f t="shared" ref="N24:N25" si="11">SUM(F24,J24)</f>
        <v>596</v>
      </c>
    </row>
    <row r="25" spans="1:14" s="3" customFormat="1" ht="15" customHeight="1" x14ac:dyDescent="0.2">
      <c r="A25" s="6">
        <v>19</v>
      </c>
      <c r="B25" s="9" t="s">
        <v>70</v>
      </c>
      <c r="C25" s="91">
        <v>15</v>
      </c>
      <c r="D25" s="99">
        <v>193</v>
      </c>
      <c r="E25" s="99">
        <v>4807</v>
      </c>
      <c r="F25" s="141">
        <v>644</v>
      </c>
      <c r="G25" s="61">
        <v>2</v>
      </c>
      <c r="H25" s="99">
        <v>45</v>
      </c>
      <c r="I25" s="99">
        <v>1560</v>
      </c>
      <c r="J25" s="141">
        <v>100</v>
      </c>
      <c r="K25" s="38">
        <f t="shared" si="8"/>
        <v>17</v>
      </c>
      <c r="L25" s="38">
        <f t="shared" si="9"/>
        <v>238</v>
      </c>
      <c r="M25" s="38">
        <f t="shared" si="10"/>
        <v>6367</v>
      </c>
      <c r="N25" s="38">
        <f t="shared" si="11"/>
        <v>744</v>
      </c>
    </row>
    <row r="26" spans="1:14" s="3" customFormat="1" ht="15" customHeight="1" x14ac:dyDescent="0.2">
      <c r="A26" s="6">
        <v>20</v>
      </c>
      <c r="B26" s="9" t="s">
        <v>15</v>
      </c>
      <c r="C26" s="91">
        <v>6</v>
      </c>
      <c r="D26" s="99">
        <v>41</v>
      </c>
      <c r="E26" s="99">
        <v>881</v>
      </c>
      <c r="F26" s="160">
        <v>141</v>
      </c>
      <c r="G26" s="61">
        <v>1</v>
      </c>
      <c r="H26" s="99">
        <v>14</v>
      </c>
      <c r="I26" s="99">
        <v>501</v>
      </c>
      <c r="J26" s="141">
        <v>40</v>
      </c>
      <c r="K26" s="38">
        <f t="shared" si="4"/>
        <v>7</v>
      </c>
      <c r="L26" s="38">
        <f t="shared" si="5"/>
        <v>55</v>
      </c>
      <c r="M26" s="38">
        <f t="shared" si="6"/>
        <v>1382</v>
      </c>
      <c r="N26" s="38">
        <f t="shared" si="7"/>
        <v>181</v>
      </c>
    </row>
    <row r="27" spans="1:14" s="3" customFormat="1" ht="15" customHeight="1" x14ac:dyDescent="0.2">
      <c r="A27" s="6">
        <v>21</v>
      </c>
      <c r="B27" s="9" t="s">
        <v>16</v>
      </c>
      <c r="C27" s="91">
        <v>4</v>
      </c>
      <c r="D27" s="99">
        <v>51</v>
      </c>
      <c r="E27" s="99">
        <v>1091</v>
      </c>
      <c r="F27" s="160">
        <v>166</v>
      </c>
      <c r="G27" s="61">
        <v>1</v>
      </c>
      <c r="H27" s="99">
        <v>9</v>
      </c>
      <c r="I27" s="99">
        <v>324</v>
      </c>
      <c r="J27" s="141">
        <v>23</v>
      </c>
      <c r="K27" s="38">
        <f t="shared" si="4"/>
        <v>5</v>
      </c>
      <c r="L27" s="38">
        <f t="shared" si="5"/>
        <v>60</v>
      </c>
      <c r="M27" s="38">
        <f t="shared" si="6"/>
        <v>1415</v>
      </c>
      <c r="N27" s="38">
        <f t="shared" si="7"/>
        <v>189</v>
      </c>
    </row>
    <row r="28" spans="1:14" s="3" customFormat="1" ht="15" customHeight="1" x14ac:dyDescent="0.2">
      <c r="A28" s="6">
        <v>22</v>
      </c>
      <c r="B28" s="9" t="s">
        <v>17</v>
      </c>
      <c r="C28" s="91">
        <v>5</v>
      </c>
      <c r="D28" s="99">
        <v>45</v>
      </c>
      <c r="E28" s="99">
        <v>1071</v>
      </c>
      <c r="F28" s="160">
        <v>181</v>
      </c>
      <c r="G28" s="61">
        <v>1</v>
      </c>
      <c r="H28" s="99">
        <v>5</v>
      </c>
      <c r="I28" s="99">
        <v>204</v>
      </c>
      <c r="J28" s="141">
        <v>16</v>
      </c>
      <c r="K28" s="38">
        <f t="shared" si="4"/>
        <v>6</v>
      </c>
      <c r="L28" s="38">
        <f t="shared" si="5"/>
        <v>50</v>
      </c>
      <c r="M28" s="38">
        <f t="shared" si="6"/>
        <v>1275</v>
      </c>
      <c r="N28" s="38">
        <f t="shared" si="7"/>
        <v>197</v>
      </c>
    </row>
    <row r="29" spans="1:14" s="3" customFormat="1" ht="15" customHeight="1" x14ac:dyDescent="0.2">
      <c r="A29" s="6">
        <v>23</v>
      </c>
      <c r="B29" s="9" t="s">
        <v>18</v>
      </c>
      <c r="C29" s="91">
        <v>2</v>
      </c>
      <c r="D29" s="99">
        <v>18</v>
      </c>
      <c r="E29" s="99">
        <v>404</v>
      </c>
      <c r="F29" s="160">
        <v>64</v>
      </c>
      <c r="G29" s="61">
        <v>0</v>
      </c>
      <c r="H29" s="99">
        <v>0</v>
      </c>
      <c r="I29" s="99">
        <v>0</v>
      </c>
      <c r="J29" s="141">
        <v>0</v>
      </c>
      <c r="K29" s="38">
        <f t="shared" si="4"/>
        <v>2</v>
      </c>
      <c r="L29" s="38">
        <f t="shared" si="5"/>
        <v>18</v>
      </c>
      <c r="M29" s="38">
        <f t="shared" si="6"/>
        <v>404</v>
      </c>
      <c r="N29" s="38">
        <f t="shared" si="7"/>
        <v>64</v>
      </c>
    </row>
    <row r="30" spans="1:14" s="3" customFormat="1" ht="15" customHeight="1" x14ac:dyDescent="0.2">
      <c r="A30" s="6">
        <v>24</v>
      </c>
      <c r="B30" s="9" t="s">
        <v>19</v>
      </c>
      <c r="C30" s="91">
        <v>3</v>
      </c>
      <c r="D30" s="99">
        <v>33</v>
      </c>
      <c r="E30" s="99">
        <v>600</v>
      </c>
      <c r="F30" s="160">
        <v>99</v>
      </c>
      <c r="G30" s="61">
        <v>1</v>
      </c>
      <c r="H30" s="99">
        <v>8</v>
      </c>
      <c r="I30" s="99">
        <v>271</v>
      </c>
      <c r="J30" s="141">
        <v>22</v>
      </c>
      <c r="K30" s="38">
        <f t="shared" si="4"/>
        <v>4</v>
      </c>
      <c r="L30" s="38">
        <f t="shared" si="5"/>
        <v>41</v>
      </c>
      <c r="M30" s="38">
        <f t="shared" si="6"/>
        <v>871</v>
      </c>
      <c r="N30" s="38">
        <f t="shared" si="7"/>
        <v>121</v>
      </c>
    </row>
    <row r="31" spans="1:14" s="3" customFormat="1" ht="15" customHeight="1" x14ac:dyDescent="0.2">
      <c r="A31" s="6">
        <v>25</v>
      </c>
      <c r="B31" s="9" t="s">
        <v>55</v>
      </c>
      <c r="C31" s="91">
        <v>3</v>
      </c>
      <c r="D31" s="99">
        <v>15</v>
      </c>
      <c r="E31" s="99">
        <v>215</v>
      </c>
      <c r="F31" s="160">
        <v>46</v>
      </c>
      <c r="G31" s="61">
        <v>0</v>
      </c>
      <c r="H31" s="99">
        <v>0</v>
      </c>
      <c r="I31" s="99">
        <v>0</v>
      </c>
      <c r="J31" s="141">
        <v>0</v>
      </c>
      <c r="K31" s="38">
        <f t="shared" si="4"/>
        <v>3</v>
      </c>
      <c r="L31" s="38">
        <f t="shared" si="5"/>
        <v>15</v>
      </c>
      <c r="M31" s="38">
        <f t="shared" si="6"/>
        <v>215</v>
      </c>
      <c r="N31" s="38">
        <f t="shared" si="7"/>
        <v>46</v>
      </c>
    </row>
    <row r="32" spans="1:14" s="3" customFormat="1" ht="15" customHeight="1" x14ac:dyDescent="0.2">
      <c r="A32" s="6">
        <v>26</v>
      </c>
      <c r="B32" s="9" t="s">
        <v>20</v>
      </c>
      <c r="C32" s="91">
        <v>3</v>
      </c>
      <c r="D32" s="99">
        <v>29</v>
      </c>
      <c r="E32" s="99">
        <v>726</v>
      </c>
      <c r="F32" s="160">
        <v>103</v>
      </c>
      <c r="G32" s="61">
        <v>0</v>
      </c>
      <c r="H32" s="99">
        <v>0</v>
      </c>
      <c r="I32" s="99">
        <v>0</v>
      </c>
      <c r="J32" s="141">
        <v>0</v>
      </c>
      <c r="K32" s="38">
        <f t="shared" si="4"/>
        <v>3</v>
      </c>
      <c r="L32" s="38">
        <f t="shared" si="5"/>
        <v>29</v>
      </c>
      <c r="M32" s="38">
        <f t="shared" si="6"/>
        <v>726</v>
      </c>
      <c r="N32" s="38">
        <f t="shared" si="7"/>
        <v>103</v>
      </c>
    </row>
    <row r="33" spans="1:14" s="3" customFormat="1" ht="15" customHeight="1" x14ac:dyDescent="0.2">
      <c r="A33" s="6">
        <v>27</v>
      </c>
      <c r="B33" s="9" t="s">
        <v>51</v>
      </c>
      <c r="C33" s="91">
        <v>6</v>
      </c>
      <c r="D33" s="99">
        <v>60</v>
      </c>
      <c r="E33" s="99">
        <v>1370</v>
      </c>
      <c r="F33" s="160">
        <v>236</v>
      </c>
      <c r="G33" s="61">
        <v>2</v>
      </c>
      <c r="H33" s="99">
        <v>22</v>
      </c>
      <c r="I33" s="99">
        <v>1246</v>
      </c>
      <c r="J33" s="141">
        <v>80</v>
      </c>
      <c r="K33" s="38">
        <f t="shared" si="4"/>
        <v>8</v>
      </c>
      <c r="L33" s="38">
        <f t="shared" si="5"/>
        <v>82</v>
      </c>
      <c r="M33" s="38">
        <f t="shared" si="6"/>
        <v>2616</v>
      </c>
      <c r="N33" s="38">
        <f t="shared" si="7"/>
        <v>316</v>
      </c>
    </row>
    <row r="34" spans="1:14" s="3" customFormat="1" ht="15" customHeight="1" x14ac:dyDescent="0.2">
      <c r="A34" s="6">
        <v>28</v>
      </c>
      <c r="B34" s="9" t="s">
        <v>21</v>
      </c>
      <c r="C34" s="91">
        <v>6</v>
      </c>
      <c r="D34" s="99">
        <v>46</v>
      </c>
      <c r="E34" s="99">
        <v>1025</v>
      </c>
      <c r="F34" s="160">
        <v>161</v>
      </c>
      <c r="G34" s="61">
        <v>1</v>
      </c>
      <c r="H34" s="99">
        <v>7</v>
      </c>
      <c r="I34" s="99">
        <v>212</v>
      </c>
      <c r="J34" s="141">
        <v>22</v>
      </c>
      <c r="K34" s="38">
        <f t="shared" si="4"/>
        <v>7</v>
      </c>
      <c r="L34" s="38">
        <f t="shared" si="5"/>
        <v>53</v>
      </c>
      <c r="M34" s="38">
        <f t="shared" si="6"/>
        <v>1237</v>
      </c>
      <c r="N34" s="38">
        <f t="shared" si="7"/>
        <v>183</v>
      </c>
    </row>
    <row r="35" spans="1:14" s="3" customFormat="1" ht="15" customHeight="1" x14ac:dyDescent="0.2">
      <c r="A35" s="6">
        <v>29</v>
      </c>
      <c r="B35" s="9" t="s">
        <v>22</v>
      </c>
      <c r="C35" s="91">
        <v>12</v>
      </c>
      <c r="D35" s="99">
        <v>86</v>
      </c>
      <c r="E35" s="99">
        <v>1621</v>
      </c>
      <c r="F35" s="160">
        <v>302</v>
      </c>
      <c r="G35" s="61">
        <v>2</v>
      </c>
      <c r="H35" s="61">
        <v>8</v>
      </c>
      <c r="I35" s="99">
        <v>220</v>
      </c>
      <c r="J35" s="141">
        <v>24</v>
      </c>
      <c r="K35" s="38">
        <f t="shared" si="4"/>
        <v>14</v>
      </c>
      <c r="L35" s="38">
        <f t="shared" si="5"/>
        <v>94</v>
      </c>
      <c r="M35" s="38">
        <f t="shared" si="6"/>
        <v>1841</v>
      </c>
      <c r="N35" s="38">
        <f t="shared" si="7"/>
        <v>326</v>
      </c>
    </row>
    <row r="36" spans="1:14" s="3" customFormat="1" ht="15" customHeight="1" x14ac:dyDescent="0.2">
      <c r="A36" s="6">
        <v>30</v>
      </c>
      <c r="B36" s="9" t="s">
        <v>23</v>
      </c>
      <c r="C36" s="91">
        <v>4</v>
      </c>
      <c r="D36" s="99">
        <v>23</v>
      </c>
      <c r="E36" s="99">
        <v>418</v>
      </c>
      <c r="F36" s="160">
        <v>64</v>
      </c>
      <c r="G36" s="61">
        <v>1</v>
      </c>
      <c r="H36" s="99">
        <v>3</v>
      </c>
      <c r="I36" s="99">
        <v>47</v>
      </c>
      <c r="J36" s="141">
        <v>5</v>
      </c>
      <c r="K36" s="38">
        <f t="shared" si="4"/>
        <v>5</v>
      </c>
      <c r="L36" s="38">
        <f t="shared" si="5"/>
        <v>26</v>
      </c>
      <c r="M36" s="38">
        <f t="shared" si="6"/>
        <v>465</v>
      </c>
      <c r="N36" s="38">
        <f t="shared" si="7"/>
        <v>69</v>
      </c>
    </row>
    <row r="37" spans="1:14" s="3" customFormat="1" ht="15" customHeight="1" x14ac:dyDescent="0.2">
      <c r="A37" s="6">
        <v>31</v>
      </c>
      <c r="B37" s="9" t="s">
        <v>24</v>
      </c>
      <c r="C37" s="50">
        <v>8</v>
      </c>
      <c r="D37" s="99">
        <v>71</v>
      </c>
      <c r="E37" s="38">
        <v>1795</v>
      </c>
      <c r="F37" s="160">
        <v>333</v>
      </c>
      <c r="G37" s="61">
        <v>2</v>
      </c>
      <c r="H37" s="99">
        <v>14</v>
      </c>
      <c r="I37" s="99">
        <v>611</v>
      </c>
      <c r="J37" s="141">
        <v>51</v>
      </c>
      <c r="K37" s="38">
        <f t="shared" si="4"/>
        <v>10</v>
      </c>
      <c r="L37" s="38">
        <f t="shared" si="5"/>
        <v>85</v>
      </c>
      <c r="M37" s="38">
        <f t="shared" si="6"/>
        <v>2406</v>
      </c>
      <c r="N37" s="38">
        <f t="shared" si="7"/>
        <v>384</v>
      </c>
    </row>
    <row r="38" spans="1:14" s="3" customFormat="1" ht="15" customHeight="1" x14ac:dyDescent="0.2">
      <c r="A38" s="6">
        <v>32</v>
      </c>
      <c r="B38" s="9" t="s">
        <v>25</v>
      </c>
      <c r="C38" s="50">
        <v>4</v>
      </c>
      <c r="D38" s="99">
        <v>40</v>
      </c>
      <c r="E38" s="38">
        <v>852</v>
      </c>
      <c r="F38" s="160">
        <v>117</v>
      </c>
      <c r="G38" s="61">
        <v>1</v>
      </c>
      <c r="H38" s="99">
        <v>5</v>
      </c>
      <c r="I38" s="99">
        <v>121</v>
      </c>
      <c r="J38" s="141">
        <v>15</v>
      </c>
      <c r="K38" s="38">
        <f t="shared" si="4"/>
        <v>5</v>
      </c>
      <c r="L38" s="38">
        <f t="shared" si="5"/>
        <v>45</v>
      </c>
      <c r="M38" s="38">
        <f t="shared" si="6"/>
        <v>973</v>
      </c>
      <c r="N38" s="38">
        <f t="shared" si="7"/>
        <v>132</v>
      </c>
    </row>
    <row r="39" spans="1:14" s="3" customFormat="1" ht="15" customHeight="1" x14ac:dyDescent="0.2">
      <c r="A39" s="6">
        <v>33</v>
      </c>
      <c r="B39" s="9" t="s">
        <v>26</v>
      </c>
      <c r="C39" s="50">
        <v>7</v>
      </c>
      <c r="D39" s="99">
        <v>49</v>
      </c>
      <c r="E39" s="38">
        <v>998</v>
      </c>
      <c r="F39" s="160">
        <v>162</v>
      </c>
      <c r="G39" s="61">
        <v>1</v>
      </c>
      <c r="H39" s="99">
        <v>13</v>
      </c>
      <c r="I39" s="99">
        <v>542</v>
      </c>
      <c r="J39" s="141">
        <v>41</v>
      </c>
      <c r="K39" s="38">
        <f t="shared" si="4"/>
        <v>8</v>
      </c>
      <c r="L39" s="38">
        <f t="shared" si="5"/>
        <v>62</v>
      </c>
      <c r="M39" s="38">
        <f t="shared" si="6"/>
        <v>1540</v>
      </c>
      <c r="N39" s="38">
        <f t="shared" si="7"/>
        <v>203</v>
      </c>
    </row>
    <row r="40" spans="1:14" s="3" customFormat="1" ht="15" customHeight="1" x14ac:dyDescent="0.2">
      <c r="A40" s="6">
        <v>34</v>
      </c>
      <c r="B40" s="9" t="s">
        <v>27</v>
      </c>
      <c r="C40" s="50">
        <v>1</v>
      </c>
      <c r="D40" s="99">
        <v>7</v>
      </c>
      <c r="E40" s="38">
        <v>120</v>
      </c>
      <c r="F40" s="160">
        <v>22</v>
      </c>
      <c r="G40" s="61">
        <v>1</v>
      </c>
      <c r="H40" s="99">
        <v>4</v>
      </c>
      <c r="I40" s="99">
        <v>22</v>
      </c>
      <c r="J40" s="141">
        <v>7</v>
      </c>
      <c r="K40" s="38">
        <f t="shared" si="4"/>
        <v>2</v>
      </c>
      <c r="L40" s="38">
        <f t="shared" si="5"/>
        <v>11</v>
      </c>
      <c r="M40" s="38">
        <f t="shared" si="6"/>
        <v>142</v>
      </c>
      <c r="N40" s="38">
        <f t="shared" si="7"/>
        <v>29</v>
      </c>
    </row>
    <row r="41" spans="1:14" s="3" customFormat="1" ht="15" customHeight="1" x14ac:dyDescent="0.2">
      <c r="A41" s="6">
        <v>35</v>
      </c>
      <c r="B41" s="9" t="s">
        <v>28</v>
      </c>
      <c r="C41" s="50">
        <v>8</v>
      </c>
      <c r="D41" s="99">
        <v>76</v>
      </c>
      <c r="E41" s="38">
        <v>1827</v>
      </c>
      <c r="F41" s="160">
        <v>277</v>
      </c>
      <c r="G41" s="61">
        <v>2</v>
      </c>
      <c r="H41" s="99">
        <v>16</v>
      </c>
      <c r="I41" s="99">
        <v>567</v>
      </c>
      <c r="J41" s="141">
        <v>50</v>
      </c>
      <c r="K41" s="38">
        <f t="shared" si="4"/>
        <v>10</v>
      </c>
      <c r="L41" s="38">
        <f t="shared" si="5"/>
        <v>92</v>
      </c>
      <c r="M41" s="38">
        <f t="shared" si="6"/>
        <v>2394</v>
      </c>
      <c r="N41" s="38">
        <f t="shared" si="7"/>
        <v>327</v>
      </c>
    </row>
    <row r="42" spans="1:14" s="3" customFormat="1" ht="15" customHeight="1" x14ac:dyDescent="0.2">
      <c r="A42" s="6">
        <v>36</v>
      </c>
      <c r="B42" s="9" t="s">
        <v>29</v>
      </c>
      <c r="C42" s="50">
        <v>5</v>
      </c>
      <c r="D42" s="99">
        <v>42</v>
      </c>
      <c r="E42" s="38">
        <v>934</v>
      </c>
      <c r="F42" s="160">
        <v>137</v>
      </c>
      <c r="G42" s="61">
        <v>1</v>
      </c>
      <c r="H42" s="99">
        <v>4</v>
      </c>
      <c r="I42" s="99">
        <v>236</v>
      </c>
      <c r="J42" s="141">
        <v>17</v>
      </c>
      <c r="K42" s="38">
        <f t="shared" si="4"/>
        <v>6</v>
      </c>
      <c r="L42" s="38">
        <f t="shared" si="5"/>
        <v>46</v>
      </c>
      <c r="M42" s="38">
        <f t="shared" si="6"/>
        <v>1170</v>
      </c>
      <c r="N42" s="38">
        <f t="shared" si="7"/>
        <v>154</v>
      </c>
    </row>
    <row r="43" spans="1:14" s="3" customFormat="1" ht="15" customHeight="1" x14ac:dyDescent="0.2">
      <c r="A43" s="6">
        <v>37</v>
      </c>
      <c r="B43" s="9" t="s">
        <v>30</v>
      </c>
      <c r="C43" s="50">
        <v>3</v>
      </c>
      <c r="D43" s="99">
        <v>43</v>
      </c>
      <c r="E43" s="38">
        <v>1017</v>
      </c>
      <c r="F43" s="160">
        <v>129</v>
      </c>
      <c r="G43" s="61">
        <v>1</v>
      </c>
      <c r="H43" s="99">
        <v>7</v>
      </c>
      <c r="I43" s="99">
        <v>269</v>
      </c>
      <c r="J43" s="141">
        <v>21</v>
      </c>
      <c r="K43" s="38">
        <f t="shared" si="4"/>
        <v>4</v>
      </c>
      <c r="L43" s="38">
        <f t="shared" si="5"/>
        <v>50</v>
      </c>
      <c r="M43" s="38">
        <f t="shared" si="6"/>
        <v>1286</v>
      </c>
      <c r="N43" s="38">
        <f t="shared" si="7"/>
        <v>150</v>
      </c>
    </row>
    <row r="44" spans="1:14" s="3" customFormat="1" ht="15" customHeight="1" x14ac:dyDescent="0.2">
      <c r="A44" s="6">
        <v>38</v>
      </c>
      <c r="B44" s="9" t="s">
        <v>31</v>
      </c>
      <c r="C44" s="50">
        <v>5</v>
      </c>
      <c r="D44" s="99">
        <v>62</v>
      </c>
      <c r="E44" s="38">
        <v>1514</v>
      </c>
      <c r="F44" s="160">
        <v>230</v>
      </c>
      <c r="G44" s="61">
        <v>2</v>
      </c>
      <c r="H44" s="99">
        <v>11</v>
      </c>
      <c r="I44" s="99">
        <v>347</v>
      </c>
      <c r="J44" s="141">
        <v>30</v>
      </c>
      <c r="K44" s="38">
        <f t="shared" si="4"/>
        <v>7</v>
      </c>
      <c r="L44" s="38">
        <f t="shared" si="5"/>
        <v>73</v>
      </c>
      <c r="M44" s="38">
        <f t="shared" si="6"/>
        <v>1861</v>
      </c>
      <c r="N44" s="38">
        <f t="shared" si="7"/>
        <v>260</v>
      </c>
    </row>
    <row r="45" spans="1:14" s="3" customFormat="1" ht="15" customHeight="1" x14ac:dyDescent="0.2">
      <c r="A45" s="6">
        <v>39</v>
      </c>
      <c r="B45" s="9" t="s">
        <v>32</v>
      </c>
      <c r="C45" s="50">
        <v>3</v>
      </c>
      <c r="D45" s="99">
        <v>68</v>
      </c>
      <c r="E45" s="38">
        <v>1252</v>
      </c>
      <c r="F45" s="160">
        <v>191</v>
      </c>
      <c r="G45" s="61">
        <v>1</v>
      </c>
      <c r="H45" s="99">
        <v>9</v>
      </c>
      <c r="I45" s="99">
        <v>452</v>
      </c>
      <c r="J45" s="141">
        <v>41</v>
      </c>
      <c r="K45" s="38">
        <f t="shared" si="4"/>
        <v>4</v>
      </c>
      <c r="L45" s="38">
        <f t="shared" si="5"/>
        <v>77</v>
      </c>
      <c r="M45" s="38">
        <f t="shared" si="6"/>
        <v>1704</v>
      </c>
      <c r="N45" s="38">
        <f t="shared" si="7"/>
        <v>232</v>
      </c>
    </row>
    <row r="46" spans="1:14" s="3" customFormat="1" ht="15" customHeight="1" x14ac:dyDescent="0.2">
      <c r="A46" s="6">
        <v>40</v>
      </c>
      <c r="B46" s="9" t="s">
        <v>33</v>
      </c>
      <c r="C46" s="50">
        <v>3</v>
      </c>
      <c r="D46" s="99">
        <v>17</v>
      </c>
      <c r="E46" s="38">
        <v>361</v>
      </c>
      <c r="F46" s="160">
        <v>68</v>
      </c>
      <c r="G46" s="61">
        <v>1</v>
      </c>
      <c r="H46" s="99">
        <v>4</v>
      </c>
      <c r="I46" s="99">
        <v>195</v>
      </c>
      <c r="J46" s="141">
        <v>21</v>
      </c>
      <c r="K46" s="38">
        <f t="shared" si="4"/>
        <v>4</v>
      </c>
      <c r="L46" s="38">
        <f t="shared" si="5"/>
        <v>21</v>
      </c>
      <c r="M46" s="38">
        <f t="shared" si="6"/>
        <v>556</v>
      </c>
      <c r="N46" s="38">
        <f t="shared" si="7"/>
        <v>89</v>
      </c>
    </row>
    <row r="47" spans="1:14" s="3" customFormat="1" ht="15" customHeight="1" x14ac:dyDescent="0.2">
      <c r="A47" s="6">
        <v>41</v>
      </c>
      <c r="B47" s="9" t="s">
        <v>34</v>
      </c>
      <c r="C47" s="50">
        <v>3</v>
      </c>
      <c r="D47" s="99">
        <v>43</v>
      </c>
      <c r="E47" s="38">
        <v>824</v>
      </c>
      <c r="F47" s="160">
        <v>134</v>
      </c>
      <c r="G47" s="51">
        <v>1</v>
      </c>
      <c r="H47" s="38">
        <v>5</v>
      </c>
      <c r="I47" s="99">
        <v>133</v>
      </c>
      <c r="J47" s="141">
        <v>13</v>
      </c>
      <c r="K47" s="38">
        <f t="shared" si="4"/>
        <v>4</v>
      </c>
      <c r="L47" s="38">
        <f t="shared" si="5"/>
        <v>48</v>
      </c>
      <c r="M47" s="38">
        <f t="shared" si="6"/>
        <v>957</v>
      </c>
      <c r="N47" s="38">
        <f t="shared" si="7"/>
        <v>147</v>
      </c>
    </row>
    <row r="48" spans="1:14" s="3" customFormat="1" ht="15" customHeight="1" x14ac:dyDescent="0.2">
      <c r="A48" s="6">
        <v>42</v>
      </c>
      <c r="B48" s="9" t="s">
        <v>35</v>
      </c>
      <c r="C48" s="50">
        <v>2</v>
      </c>
      <c r="D48" s="99">
        <v>25</v>
      </c>
      <c r="E48" s="38">
        <v>551</v>
      </c>
      <c r="F48" s="160">
        <v>79</v>
      </c>
      <c r="G48" s="51">
        <v>1</v>
      </c>
      <c r="H48" s="38">
        <v>5</v>
      </c>
      <c r="I48" s="99">
        <v>125</v>
      </c>
      <c r="J48" s="141">
        <v>13</v>
      </c>
      <c r="K48" s="38">
        <f t="shared" si="4"/>
        <v>3</v>
      </c>
      <c r="L48" s="38">
        <f t="shared" si="5"/>
        <v>30</v>
      </c>
      <c r="M48" s="38">
        <f t="shared" si="6"/>
        <v>676</v>
      </c>
      <c r="N48" s="38">
        <f t="shared" si="7"/>
        <v>92</v>
      </c>
    </row>
    <row r="49" spans="1:21" s="3" customFormat="1" ht="15" customHeight="1" x14ac:dyDescent="0.2">
      <c r="A49" s="6">
        <v>43</v>
      </c>
      <c r="B49" s="9" t="s">
        <v>36</v>
      </c>
      <c r="C49" s="50">
        <v>3</v>
      </c>
      <c r="D49" s="99">
        <v>20</v>
      </c>
      <c r="E49" s="38">
        <v>406</v>
      </c>
      <c r="F49" s="160">
        <v>77</v>
      </c>
      <c r="G49" s="51">
        <v>1</v>
      </c>
      <c r="H49" s="38">
        <v>4</v>
      </c>
      <c r="I49" s="99">
        <v>137</v>
      </c>
      <c r="J49" s="141">
        <v>19</v>
      </c>
      <c r="K49" s="38">
        <f t="shared" si="4"/>
        <v>4</v>
      </c>
      <c r="L49" s="38">
        <f t="shared" si="5"/>
        <v>24</v>
      </c>
      <c r="M49" s="38">
        <f t="shared" si="6"/>
        <v>543</v>
      </c>
      <c r="N49" s="38">
        <f t="shared" si="7"/>
        <v>96</v>
      </c>
    </row>
    <row r="50" spans="1:21" s="3" customFormat="1" ht="15" customHeight="1" x14ac:dyDescent="0.2">
      <c r="A50" s="6">
        <v>44</v>
      </c>
      <c r="B50" s="9" t="s">
        <v>37</v>
      </c>
      <c r="C50" s="50">
        <v>7</v>
      </c>
      <c r="D50" s="99">
        <v>59</v>
      </c>
      <c r="E50" s="38">
        <v>1429</v>
      </c>
      <c r="F50" s="160">
        <v>228</v>
      </c>
      <c r="G50" s="51">
        <v>1</v>
      </c>
      <c r="H50" s="38">
        <v>8</v>
      </c>
      <c r="I50" s="99">
        <v>407</v>
      </c>
      <c r="J50" s="141">
        <v>36</v>
      </c>
      <c r="K50" s="38">
        <f t="shared" si="4"/>
        <v>8</v>
      </c>
      <c r="L50" s="38">
        <f t="shared" si="5"/>
        <v>67</v>
      </c>
      <c r="M50" s="38">
        <f t="shared" si="6"/>
        <v>1836</v>
      </c>
      <c r="N50" s="38">
        <f t="shared" si="7"/>
        <v>264</v>
      </c>
    </row>
    <row r="51" spans="1:21" s="3" customFormat="1" ht="15" customHeight="1" x14ac:dyDescent="0.2">
      <c r="A51" s="6">
        <v>45</v>
      </c>
      <c r="B51" s="9" t="s">
        <v>38</v>
      </c>
      <c r="C51" s="50">
        <v>5</v>
      </c>
      <c r="D51" s="99">
        <v>43</v>
      </c>
      <c r="E51" s="38">
        <v>885</v>
      </c>
      <c r="F51" s="160">
        <v>174</v>
      </c>
      <c r="G51" s="51">
        <v>1</v>
      </c>
      <c r="H51" s="38">
        <v>7</v>
      </c>
      <c r="I51" s="99">
        <v>272</v>
      </c>
      <c r="J51" s="141">
        <v>32</v>
      </c>
      <c r="K51" s="38">
        <f t="shared" si="4"/>
        <v>6</v>
      </c>
      <c r="L51" s="38">
        <f t="shared" si="5"/>
        <v>50</v>
      </c>
      <c r="M51" s="38">
        <f t="shared" si="6"/>
        <v>1157</v>
      </c>
      <c r="N51" s="38">
        <f t="shared" si="7"/>
        <v>206</v>
      </c>
    </row>
    <row r="52" spans="1:21" s="3" customFormat="1" ht="15" customHeight="1" x14ac:dyDescent="0.2">
      <c r="A52" s="6">
        <v>46</v>
      </c>
      <c r="B52" s="9" t="s">
        <v>39</v>
      </c>
      <c r="C52" s="50">
        <v>4</v>
      </c>
      <c r="D52" s="99">
        <v>30</v>
      </c>
      <c r="E52" s="38">
        <v>684</v>
      </c>
      <c r="F52" s="160">
        <v>110</v>
      </c>
      <c r="G52" s="51">
        <v>1</v>
      </c>
      <c r="H52" s="38">
        <v>5</v>
      </c>
      <c r="I52" s="99">
        <v>109</v>
      </c>
      <c r="J52" s="141">
        <v>11</v>
      </c>
      <c r="K52" s="38">
        <f t="shared" si="4"/>
        <v>5</v>
      </c>
      <c r="L52" s="38">
        <f t="shared" si="5"/>
        <v>35</v>
      </c>
      <c r="M52" s="38">
        <f t="shared" si="6"/>
        <v>793</v>
      </c>
      <c r="N52" s="38">
        <f t="shared" si="7"/>
        <v>121</v>
      </c>
    </row>
    <row r="53" spans="1:21" s="3" customFormat="1" ht="15" customHeight="1" x14ac:dyDescent="0.2">
      <c r="A53" s="6">
        <v>47</v>
      </c>
      <c r="B53" s="9" t="s">
        <v>40</v>
      </c>
      <c r="C53" s="50">
        <v>2</v>
      </c>
      <c r="D53" s="99">
        <v>21</v>
      </c>
      <c r="E53" s="38">
        <v>497</v>
      </c>
      <c r="F53" s="160">
        <v>88</v>
      </c>
      <c r="G53" s="51">
        <v>1</v>
      </c>
      <c r="H53" s="38">
        <v>6</v>
      </c>
      <c r="I53" s="99">
        <v>202</v>
      </c>
      <c r="J53" s="141">
        <v>17</v>
      </c>
      <c r="K53" s="38">
        <f t="shared" si="4"/>
        <v>3</v>
      </c>
      <c r="L53" s="38">
        <f t="shared" si="5"/>
        <v>27</v>
      </c>
      <c r="M53" s="38">
        <f t="shared" si="6"/>
        <v>699</v>
      </c>
      <c r="N53" s="38">
        <f t="shared" si="7"/>
        <v>105</v>
      </c>
    </row>
    <row r="54" spans="1:21" s="3" customFormat="1" ht="15" customHeight="1" x14ac:dyDescent="0.2">
      <c r="A54" s="6">
        <v>48</v>
      </c>
      <c r="B54" s="9" t="s">
        <v>41</v>
      </c>
      <c r="C54" s="50">
        <v>1</v>
      </c>
      <c r="D54" s="99">
        <v>6</v>
      </c>
      <c r="E54" s="38">
        <v>128</v>
      </c>
      <c r="F54" s="160">
        <v>28</v>
      </c>
      <c r="G54" s="51">
        <v>0</v>
      </c>
      <c r="H54" s="38">
        <v>0</v>
      </c>
      <c r="I54" s="99">
        <v>0</v>
      </c>
      <c r="J54" s="141">
        <v>0</v>
      </c>
      <c r="K54" s="38">
        <f t="shared" si="4"/>
        <v>1</v>
      </c>
      <c r="L54" s="38">
        <f t="shared" si="5"/>
        <v>6</v>
      </c>
      <c r="M54" s="38">
        <f t="shared" si="6"/>
        <v>128</v>
      </c>
      <c r="N54" s="38">
        <f t="shared" si="7"/>
        <v>28</v>
      </c>
    </row>
    <row r="55" spans="1:21" s="3" customFormat="1" ht="15" customHeight="1" x14ac:dyDescent="0.2">
      <c r="A55" s="6">
        <v>49</v>
      </c>
      <c r="B55" s="9" t="s">
        <v>42</v>
      </c>
      <c r="C55" s="50">
        <v>5</v>
      </c>
      <c r="D55" s="99">
        <v>45</v>
      </c>
      <c r="E55" s="38">
        <v>925</v>
      </c>
      <c r="F55" s="160">
        <v>142</v>
      </c>
      <c r="G55" s="51">
        <v>1</v>
      </c>
      <c r="H55" s="38">
        <v>4</v>
      </c>
      <c r="I55" s="99">
        <v>158</v>
      </c>
      <c r="J55" s="141">
        <v>12</v>
      </c>
      <c r="K55" s="38">
        <f t="shared" si="4"/>
        <v>6</v>
      </c>
      <c r="L55" s="38">
        <f t="shared" si="5"/>
        <v>49</v>
      </c>
      <c r="M55" s="38">
        <f t="shared" si="6"/>
        <v>1083</v>
      </c>
      <c r="N55" s="38">
        <f t="shared" si="7"/>
        <v>154</v>
      </c>
    </row>
    <row r="56" spans="1:21" s="3" customFormat="1" ht="15" customHeight="1" x14ac:dyDescent="0.2">
      <c r="A56" s="6">
        <v>50</v>
      </c>
      <c r="B56" s="9" t="s">
        <v>43</v>
      </c>
      <c r="C56" s="50">
        <v>7</v>
      </c>
      <c r="D56" s="99">
        <v>80</v>
      </c>
      <c r="E56" s="38">
        <v>1490</v>
      </c>
      <c r="F56" s="160">
        <v>239</v>
      </c>
      <c r="G56" s="51">
        <v>2</v>
      </c>
      <c r="H56" s="38">
        <v>25</v>
      </c>
      <c r="I56" s="99">
        <v>1356</v>
      </c>
      <c r="J56" s="141">
        <v>95</v>
      </c>
      <c r="K56" s="38">
        <f t="shared" si="4"/>
        <v>9</v>
      </c>
      <c r="L56" s="38">
        <f t="shared" si="5"/>
        <v>105</v>
      </c>
      <c r="M56" s="38">
        <f t="shared" si="6"/>
        <v>2846</v>
      </c>
      <c r="N56" s="38">
        <f t="shared" si="7"/>
        <v>334</v>
      </c>
    </row>
    <row r="57" spans="1:21" s="3" customFormat="1" ht="15" customHeight="1" thickBot="1" x14ac:dyDescent="0.25">
      <c r="A57" s="6">
        <v>51</v>
      </c>
      <c r="B57" s="10" t="s">
        <v>44</v>
      </c>
      <c r="C57" s="93">
        <v>4</v>
      </c>
      <c r="D57" s="114">
        <v>24</v>
      </c>
      <c r="E57" s="104">
        <v>482</v>
      </c>
      <c r="F57" s="160">
        <v>93</v>
      </c>
      <c r="G57" s="89">
        <v>1</v>
      </c>
      <c r="H57" s="104">
        <v>6</v>
      </c>
      <c r="I57" s="114">
        <v>224</v>
      </c>
      <c r="J57" s="141">
        <v>24</v>
      </c>
      <c r="K57" s="104">
        <f t="shared" si="4"/>
        <v>5</v>
      </c>
      <c r="L57" s="104">
        <f t="shared" si="5"/>
        <v>30</v>
      </c>
      <c r="M57" s="104">
        <f t="shared" si="6"/>
        <v>706</v>
      </c>
      <c r="N57" s="104">
        <f t="shared" si="7"/>
        <v>117</v>
      </c>
    </row>
    <row r="58" spans="1:21" ht="15" customHeight="1" thickBot="1" x14ac:dyDescent="0.25">
      <c r="A58" s="4"/>
      <c r="B58" s="34"/>
      <c r="C58" s="34"/>
      <c r="D58" s="115"/>
      <c r="E58" s="34"/>
      <c r="G58" s="34"/>
      <c r="H58" s="34"/>
      <c r="I58" s="115"/>
      <c r="J58" s="142"/>
      <c r="K58" s="34"/>
      <c r="L58" s="34"/>
      <c r="M58" s="34"/>
      <c r="N58" s="34"/>
      <c r="U58" s="3"/>
    </row>
    <row r="59" spans="1:21" ht="15" customHeight="1" thickBot="1" x14ac:dyDescent="0.25">
      <c r="A59" s="2"/>
      <c r="B59" s="22" t="s">
        <v>45</v>
      </c>
      <c r="C59" s="94">
        <f>SUM(C7:C57)</f>
        <v>247</v>
      </c>
      <c r="D59" s="122">
        <f>SUM(D7:D57)</f>
        <v>2418</v>
      </c>
      <c r="E59" s="94">
        <f>SUM(E7:E57)</f>
        <v>53801</v>
      </c>
      <c r="F59" s="161">
        <f t="shared" ref="F59:N59" si="12">SUM(F7:F57)</f>
        <v>8340</v>
      </c>
      <c r="G59" s="98">
        <f t="shared" si="12"/>
        <v>57</v>
      </c>
      <c r="H59" s="94">
        <f t="shared" si="12"/>
        <v>470</v>
      </c>
      <c r="I59" s="122">
        <f>SUM(I7:I57)</f>
        <v>18029</v>
      </c>
      <c r="J59" s="161">
        <f t="shared" si="12"/>
        <v>1422</v>
      </c>
      <c r="K59" s="98">
        <f t="shared" si="12"/>
        <v>304</v>
      </c>
      <c r="L59" s="94">
        <f t="shared" si="12"/>
        <v>2888</v>
      </c>
      <c r="M59" s="94">
        <f t="shared" si="12"/>
        <v>71830</v>
      </c>
      <c r="N59" s="94">
        <f t="shared" si="12"/>
        <v>9762</v>
      </c>
      <c r="U59" s="3"/>
    </row>
    <row r="60" spans="1:21" ht="15" customHeight="1" thickBot="1" x14ac:dyDescent="0.25">
      <c r="A60" s="2"/>
      <c r="B60" s="34"/>
      <c r="C60" s="34"/>
      <c r="D60" s="123"/>
      <c r="E60" s="34"/>
      <c r="F60" s="162"/>
      <c r="G60" s="34"/>
      <c r="H60" s="34"/>
      <c r="I60" s="115"/>
      <c r="J60" s="142"/>
      <c r="K60" s="34"/>
      <c r="L60" s="34"/>
      <c r="M60" s="34"/>
      <c r="N60" s="34"/>
      <c r="U60" s="3"/>
    </row>
    <row r="61" spans="1:21" ht="15" customHeight="1" x14ac:dyDescent="0.2">
      <c r="A61" s="32">
        <v>52</v>
      </c>
      <c r="B61" s="24" t="s">
        <v>71</v>
      </c>
      <c r="C61" s="38">
        <v>16</v>
      </c>
      <c r="D61" s="99">
        <v>153</v>
      </c>
      <c r="E61" s="38">
        <v>3807</v>
      </c>
      <c r="F61" s="141">
        <v>584</v>
      </c>
      <c r="G61" s="51">
        <v>3</v>
      </c>
      <c r="H61" s="38">
        <v>25</v>
      </c>
      <c r="I61" s="99">
        <v>1431</v>
      </c>
      <c r="J61" s="164">
        <v>103</v>
      </c>
      <c r="K61" s="38">
        <f t="shared" ref="K61" si="13">SUM(C61,G61)</f>
        <v>19</v>
      </c>
      <c r="L61" s="38">
        <f t="shared" ref="L61" si="14">SUM(D61,H61)</f>
        <v>178</v>
      </c>
      <c r="M61" s="38">
        <f t="shared" ref="M61" si="15">SUM(E61,I61)</f>
        <v>5238</v>
      </c>
      <c r="N61" s="38">
        <f t="shared" ref="N61" si="16">SUM(F61,J61)</f>
        <v>687</v>
      </c>
      <c r="U61" s="3"/>
    </row>
    <row r="62" spans="1:21" ht="15" customHeight="1" x14ac:dyDescent="0.2">
      <c r="A62" s="32">
        <v>53</v>
      </c>
      <c r="B62" s="26" t="s">
        <v>74</v>
      </c>
      <c r="C62" s="38">
        <v>9</v>
      </c>
      <c r="D62" s="99">
        <v>81</v>
      </c>
      <c r="E62" s="38">
        <v>1782</v>
      </c>
      <c r="F62" s="141">
        <v>274</v>
      </c>
      <c r="G62" s="51">
        <v>2</v>
      </c>
      <c r="H62" s="38">
        <v>12</v>
      </c>
      <c r="I62" s="99">
        <v>487</v>
      </c>
      <c r="J62" s="164">
        <v>33</v>
      </c>
      <c r="K62" s="38">
        <f t="shared" ref="K62:K64" si="17">SUM(C62,G62)</f>
        <v>11</v>
      </c>
      <c r="L62" s="38">
        <f t="shared" ref="L62:L64" si="18">SUM(D62,H62)</f>
        <v>93</v>
      </c>
      <c r="M62" s="38">
        <f t="shared" ref="M62:M64" si="19">SUM(E62,I62)</f>
        <v>2269</v>
      </c>
      <c r="N62" s="38">
        <f t="shared" ref="N62:N64" si="20">SUM(F62,J62)</f>
        <v>307</v>
      </c>
      <c r="U62" s="3"/>
    </row>
    <row r="63" spans="1:21" ht="15" customHeight="1" x14ac:dyDescent="0.2">
      <c r="A63" s="32">
        <v>54</v>
      </c>
      <c r="B63" s="26" t="s">
        <v>72</v>
      </c>
      <c r="C63" s="38">
        <v>11</v>
      </c>
      <c r="D63" s="99">
        <v>126</v>
      </c>
      <c r="E63" s="38">
        <v>2987</v>
      </c>
      <c r="F63" s="141">
        <v>500</v>
      </c>
      <c r="G63" s="51">
        <v>4</v>
      </c>
      <c r="H63" s="38">
        <v>37</v>
      </c>
      <c r="I63" s="99">
        <v>1361</v>
      </c>
      <c r="J63" s="164">
        <v>117</v>
      </c>
      <c r="K63" s="38">
        <f t="shared" si="17"/>
        <v>15</v>
      </c>
      <c r="L63" s="38">
        <f t="shared" si="18"/>
        <v>163</v>
      </c>
      <c r="M63" s="38">
        <f t="shared" si="19"/>
        <v>4348</v>
      </c>
      <c r="N63" s="38">
        <f t="shared" si="20"/>
        <v>617</v>
      </c>
      <c r="U63" s="3"/>
    </row>
    <row r="64" spans="1:21" ht="15" customHeight="1" x14ac:dyDescent="0.2">
      <c r="A64" s="32">
        <v>55</v>
      </c>
      <c r="B64" s="21" t="s">
        <v>73</v>
      </c>
      <c r="C64" s="52">
        <v>12</v>
      </c>
      <c r="D64" s="124">
        <v>146</v>
      </c>
      <c r="E64" s="103">
        <v>3385</v>
      </c>
      <c r="F64" s="141">
        <v>444</v>
      </c>
      <c r="G64" s="52">
        <v>2</v>
      </c>
      <c r="H64" s="103">
        <v>20</v>
      </c>
      <c r="I64" s="116">
        <v>1007</v>
      </c>
      <c r="J64" s="164">
        <v>59</v>
      </c>
      <c r="K64" s="38">
        <f t="shared" si="17"/>
        <v>14</v>
      </c>
      <c r="L64" s="38">
        <f t="shared" si="18"/>
        <v>166</v>
      </c>
      <c r="M64" s="38">
        <f t="shared" si="19"/>
        <v>4392</v>
      </c>
      <c r="N64" s="38">
        <f t="shared" si="20"/>
        <v>503</v>
      </c>
      <c r="U64" s="3"/>
    </row>
    <row r="65" spans="1:21" ht="15" customHeight="1" x14ac:dyDescent="0.2">
      <c r="A65" s="32">
        <v>56</v>
      </c>
      <c r="B65" s="9" t="s">
        <v>56</v>
      </c>
      <c r="C65" s="51">
        <v>9</v>
      </c>
      <c r="D65" s="125">
        <v>111</v>
      </c>
      <c r="E65" s="38">
        <v>2649</v>
      </c>
      <c r="F65" s="141">
        <v>349</v>
      </c>
      <c r="G65" s="51">
        <v>4</v>
      </c>
      <c r="H65" s="127">
        <v>30</v>
      </c>
      <c r="I65" s="99">
        <v>1133</v>
      </c>
      <c r="J65" s="164">
        <v>80</v>
      </c>
      <c r="K65" s="38">
        <f>SUM(C65,G65)</f>
        <v>13</v>
      </c>
      <c r="L65" s="38">
        <f t="shared" ref="L65:L67" si="21">SUM(D65,H65)</f>
        <v>141</v>
      </c>
      <c r="M65" s="38">
        <f t="shared" ref="M65:M67" si="22">SUM(E65,I65)</f>
        <v>3782</v>
      </c>
      <c r="N65" s="38">
        <f t="shared" ref="N65:N67" si="23">SUM(F65,J65)</f>
        <v>429</v>
      </c>
      <c r="U65" s="3"/>
    </row>
    <row r="66" spans="1:21" ht="15" customHeight="1" x14ac:dyDescent="0.2">
      <c r="A66" s="32">
        <v>57</v>
      </c>
      <c r="B66" s="9" t="s">
        <v>57</v>
      </c>
      <c r="C66" s="51">
        <v>5</v>
      </c>
      <c r="D66" s="125">
        <v>56</v>
      </c>
      <c r="E66" s="38">
        <v>1392</v>
      </c>
      <c r="F66" s="141">
        <v>192</v>
      </c>
      <c r="G66" s="96">
        <v>0</v>
      </c>
      <c r="H66" s="38">
        <v>0</v>
      </c>
      <c r="I66" s="99">
        <v>0</v>
      </c>
      <c r="J66" s="164">
        <v>0</v>
      </c>
      <c r="K66" s="38">
        <f>SUM(C66,G66)</f>
        <v>5</v>
      </c>
      <c r="L66" s="38">
        <f t="shared" si="21"/>
        <v>56</v>
      </c>
      <c r="M66" s="38">
        <f t="shared" si="22"/>
        <v>1392</v>
      </c>
      <c r="N66" s="38">
        <f t="shared" si="23"/>
        <v>192</v>
      </c>
      <c r="U66" s="3"/>
    </row>
    <row r="67" spans="1:21" ht="15" customHeight="1" thickBot="1" x14ac:dyDescent="0.25">
      <c r="A67" s="32">
        <v>58</v>
      </c>
      <c r="B67" s="10" t="s">
        <v>58</v>
      </c>
      <c r="C67" s="89">
        <v>14</v>
      </c>
      <c r="D67" s="126">
        <v>168</v>
      </c>
      <c r="E67" s="104">
        <v>3899</v>
      </c>
      <c r="F67" s="141">
        <v>553</v>
      </c>
      <c r="G67" s="89">
        <v>4</v>
      </c>
      <c r="H67" s="128">
        <v>40</v>
      </c>
      <c r="I67" s="114">
        <v>1978</v>
      </c>
      <c r="J67" s="164">
        <v>124</v>
      </c>
      <c r="K67" s="104">
        <f>SUM(C67,G67)</f>
        <v>18</v>
      </c>
      <c r="L67" s="104">
        <f t="shared" si="21"/>
        <v>208</v>
      </c>
      <c r="M67" s="104">
        <f t="shared" si="22"/>
        <v>5877</v>
      </c>
      <c r="N67" s="104">
        <f t="shared" si="23"/>
        <v>677</v>
      </c>
      <c r="U67" s="3"/>
    </row>
    <row r="68" spans="1:21" ht="15" customHeight="1" thickBot="1" x14ac:dyDescent="0.25">
      <c r="A68" s="40"/>
      <c r="B68" s="43"/>
      <c r="C68" s="34"/>
      <c r="D68" s="115"/>
      <c r="E68" s="34"/>
      <c r="G68" s="34"/>
      <c r="H68" s="34"/>
      <c r="I68" s="115"/>
      <c r="J68" s="142"/>
      <c r="K68" s="34"/>
      <c r="L68" s="34"/>
      <c r="M68" s="34"/>
      <c r="N68" s="34"/>
      <c r="U68" s="3"/>
    </row>
    <row r="69" spans="1:21" ht="15" customHeight="1" thickBot="1" x14ac:dyDescent="0.25">
      <c r="A69" s="33"/>
      <c r="B69" s="19" t="s">
        <v>59</v>
      </c>
      <c r="C69" s="53">
        <f>SUM(C61:C67)</f>
        <v>76</v>
      </c>
      <c r="D69" s="95">
        <f t="shared" ref="D69:N69" si="24">SUM(D61:D67)</f>
        <v>841</v>
      </c>
      <c r="E69" s="53">
        <f>SUM(E61:E67)</f>
        <v>19901</v>
      </c>
      <c r="F69" s="163">
        <f t="shared" si="24"/>
        <v>2896</v>
      </c>
      <c r="G69" s="53">
        <f t="shared" si="24"/>
        <v>19</v>
      </c>
      <c r="H69" s="53">
        <f t="shared" si="24"/>
        <v>164</v>
      </c>
      <c r="I69" s="95">
        <f>SUM(I61:I67)</f>
        <v>7397</v>
      </c>
      <c r="J69" s="163">
        <f t="shared" si="24"/>
        <v>516</v>
      </c>
      <c r="K69" s="53">
        <f>SUM(K61:K67)</f>
        <v>95</v>
      </c>
      <c r="L69" s="53">
        <f t="shared" si="24"/>
        <v>1005</v>
      </c>
      <c r="M69" s="53">
        <f t="shared" si="24"/>
        <v>27298</v>
      </c>
      <c r="N69" s="53">
        <f t="shared" si="24"/>
        <v>3412</v>
      </c>
      <c r="U69" s="3"/>
    </row>
    <row r="70" spans="1:21" ht="15" customHeight="1" thickBot="1" x14ac:dyDescent="0.25">
      <c r="A70" s="33"/>
      <c r="B70" s="43"/>
      <c r="C70" s="34"/>
      <c r="D70" s="115"/>
      <c r="E70" s="34"/>
      <c r="G70" s="34"/>
      <c r="H70" s="34"/>
      <c r="I70" s="115"/>
      <c r="J70" s="142"/>
      <c r="K70" s="34"/>
      <c r="L70" s="34"/>
      <c r="M70" s="34"/>
      <c r="N70" s="34"/>
      <c r="U70" s="3"/>
    </row>
    <row r="71" spans="1:21" ht="15" customHeight="1" thickBot="1" x14ac:dyDescent="0.25">
      <c r="A71" s="33"/>
      <c r="B71" s="19" t="s">
        <v>46</v>
      </c>
      <c r="C71" s="95">
        <f t="shared" ref="C71:N71" si="25">SUM(C59,C69)</f>
        <v>323</v>
      </c>
      <c r="D71" s="100">
        <f>SUM(D59,D69)</f>
        <v>3259</v>
      </c>
      <c r="E71" s="100">
        <f>E69+E59</f>
        <v>73702</v>
      </c>
      <c r="F71" s="146">
        <f t="shared" si="25"/>
        <v>11236</v>
      </c>
      <c r="G71" s="95">
        <f t="shared" si="25"/>
        <v>76</v>
      </c>
      <c r="H71" s="100">
        <f t="shared" si="25"/>
        <v>634</v>
      </c>
      <c r="I71" s="100">
        <f>I69+I59</f>
        <v>25426</v>
      </c>
      <c r="J71" s="146">
        <f t="shared" si="25"/>
        <v>1938</v>
      </c>
      <c r="K71" s="53">
        <f t="shared" si="25"/>
        <v>399</v>
      </c>
      <c r="L71" s="102">
        <f t="shared" si="25"/>
        <v>3893</v>
      </c>
      <c r="M71" s="102">
        <f t="shared" si="25"/>
        <v>99128</v>
      </c>
      <c r="N71" s="105">
        <f t="shared" si="25"/>
        <v>13174</v>
      </c>
      <c r="U71" s="3"/>
    </row>
    <row r="72" spans="1:21" x14ac:dyDescent="0.2">
      <c r="A72" s="33"/>
      <c r="B72" s="33"/>
    </row>
    <row r="73" spans="1:21" x14ac:dyDescent="0.2">
      <c r="A73" s="33"/>
      <c r="B73" s="33"/>
    </row>
    <row r="77" spans="1:21" x14ac:dyDescent="0.2">
      <c r="L77" s="39"/>
    </row>
  </sheetData>
  <mergeCells count="9">
    <mergeCell ref="A1:N1"/>
    <mergeCell ref="A5:A6"/>
    <mergeCell ref="B5:B6"/>
    <mergeCell ref="A4:N4"/>
    <mergeCell ref="C5:F5"/>
    <mergeCell ref="G5:J5"/>
    <mergeCell ref="K5:N5"/>
    <mergeCell ref="A2:N2"/>
    <mergeCell ref="A3:N3"/>
  </mergeCells>
  <printOptions horizontalCentered="1" verticalCentered="1"/>
  <pageMargins left="0.23622047244094491" right="0.23622047244094491" top="0.19685039370078741" bottom="0.15748031496062992" header="0.11811023622047245" footer="0.31496062992125984"/>
  <pageSetup paperSize="9" scale="73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ΓΥΜΝΑΣΙΑ</vt:lpstr>
      <vt:lpstr>ΛΥΚΕΙΑ</vt:lpstr>
      <vt:lpstr>ΕΠΑΛ</vt:lpstr>
      <vt:lpstr>ΛΥΚΕΙΑ!Print_Area</vt:lpstr>
    </vt:vector>
  </TitlesOfParts>
  <Company>PAIDEIAS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Ελένη Σταματοπούλου</cp:lastModifiedBy>
  <cp:lastPrinted>2018-07-09T08:19:13Z</cp:lastPrinted>
  <dcterms:created xsi:type="dcterms:W3CDTF">2003-11-27T10:36:30Z</dcterms:created>
  <dcterms:modified xsi:type="dcterms:W3CDTF">2020-11-27T07:43:21Z</dcterms:modified>
</cp:coreProperties>
</file>